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rotokol" sheetId="1" r:id="rId1"/>
  </sheets>
  <definedNames>
    <definedName name="_xlnm._FilterDatabase" localSheetId="0" hidden="1">'protokol'!$F$13:$F$43</definedName>
    <definedName name="_xlnm.Print_Area" localSheetId="0">'protokol'!$A$1:$BV$47</definedName>
  </definedNames>
  <calcPr fullCalcOnLoad="1"/>
</workbook>
</file>

<file path=xl/sharedStrings.xml><?xml version="1.0" encoding="utf-8"?>
<sst xmlns="http://schemas.openxmlformats.org/spreadsheetml/2006/main" count="435" uniqueCount="99">
  <si>
    <t>ИТОГОВЫЙ ПРОТОКОЛ</t>
  </si>
  <si>
    <t xml:space="preserve">Открытого Первенства Чернушинского городского поселения </t>
  </si>
  <si>
    <t>по РОГЕЙНУ (ориентированию на местности)</t>
  </si>
  <si>
    <t>с.Атняшка</t>
  </si>
  <si>
    <t>"ЗОЛОТАЯ СОТОЧКА"</t>
  </si>
  <si>
    <t>27 сентября 2009 года</t>
  </si>
  <si>
    <t>Карта издания 1984 года, склонение восточное 15 градусов, М 1:50 000 Н=10м, S=288 кв.км., количество КП -  55, стоимость КП - от 2 до 9 очков</t>
  </si>
  <si>
    <t xml:space="preserve">Полная сумма очков на карте 279. Старт НП и СП в 11.00., ЭП в 12.00. Температура воздуха +8 градусов. </t>
  </si>
  <si>
    <t>За превышение КВ снимается по 1 очку за каждую полную и не полную минуту. За превышение КВ более, чем на 30 минут результат команды аннулируется.</t>
  </si>
  <si>
    <t>№</t>
  </si>
  <si>
    <t>команда</t>
  </si>
  <si>
    <t>фамилия имя</t>
  </si>
  <si>
    <t>территория</t>
  </si>
  <si>
    <t>№ ком</t>
  </si>
  <si>
    <t>группа</t>
  </si>
  <si>
    <t>очки за КП</t>
  </si>
  <si>
    <t>время</t>
  </si>
  <si>
    <t>результат</t>
  </si>
  <si>
    <t>место по группе</t>
  </si>
  <si>
    <t>ВЗЯТИЕ КП</t>
  </si>
  <si>
    <t>MO  (МОтк)</t>
  </si>
  <si>
    <t>MJ    (МЮн)</t>
  </si>
  <si>
    <t>MV   (МВет)</t>
  </si>
  <si>
    <t>WO    (ЖОтк)</t>
  </si>
  <si>
    <t>WJ    (ЖЮн)</t>
  </si>
  <si>
    <t>WV   (ЖВет)</t>
  </si>
  <si>
    <t>XO   (СмОтк)</t>
  </si>
  <si>
    <t>XJ    (СмЮн)</t>
  </si>
  <si>
    <t>XV   (СмВет)</t>
  </si>
  <si>
    <t>СУММА КП</t>
  </si>
  <si>
    <t>Дистанция ЭП  КВ=24 часа</t>
  </si>
  <si>
    <t>Red Hat</t>
  </si>
  <si>
    <t>Деткина Вера               Ивашкевич Алексей</t>
  </si>
  <si>
    <t>Пермь</t>
  </si>
  <si>
    <t>24:18:20</t>
  </si>
  <si>
    <t>Х</t>
  </si>
  <si>
    <t xml:space="preserve">Hedgehogs </t>
  </si>
  <si>
    <t>Рыжковский Александр              Габдулхаева Эльмира</t>
  </si>
  <si>
    <t>Чернушка</t>
  </si>
  <si>
    <t>XJ  (СмЮн)</t>
  </si>
  <si>
    <t>Глухари</t>
  </si>
  <si>
    <t>Шеин Андрей                         Михеева Татьяна</t>
  </si>
  <si>
    <t>х</t>
  </si>
  <si>
    <t>Паршаков Андрей                       Муллагалиев Радик                    Костин Дмитрий                          Исламгалиев Алексей</t>
  </si>
  <si>
    <t>Molot</t>
  </si>
  <si>
    <t>Скиндерев Денис                      Никонов Евгений</t>
  </si>
  <si>
    <t>ХЗМ</t>
  </si>
  <si>
    <t>Никитин Юрий                           Орлов Евгений                      Пирожков Сергей</t>
  </si>
  <si>
    <t>Левицкий</t>
  </si>
  <si>
    <t>Левицкий Владимир Юрьевич</t>
  </si>
  <si>
    <t>Матрены</t>
  </si>
  <si>
    <t>Королева Марина                   Мотова Анна</t>
  </si>
  <si>
    <t>WO   (ЖОтк)</t>
  </si>
  <si>
    <t>Градус</t>
  </si>
  <si>
    <t>Дьякова Майя                            Завьялов Антон</t>
  </si>
  <si>
    <t>Электрики</t>
  </si>
  <si>
    <t>Поляков Артем                             Полякова Татьяна</t>
  </si>
  <si>
    <t>Пруха</t>
  </si>
  <si>
    <t>Лепешкина Татьяна                  Сыропятов Валерий</t>
  </si>
  <si>
    <t>Дистанция СП  КВ=12 часов</t>
  </si>
  <si>
    <t>Пионеры</t>
  </si>
  <si>
    <t>Лужбин Денис                             Собянин Петр</t>
  </si>
  <si>
    <t>Рейдеры</t>
  </si>
  <si>
    <t>Мальцев Сергей                      Гагарин Дмитрий</t>
  </si>
  <si>
    <t>Десантура</t>
  </si>
  <si>
    <t>Паздеев Антон                              Субботин Лев</t>
  </si>
  <si>
    <t>СЛЭНГ</t>
  </si>
  <si>
    <t>Смолина Римма                       Накаряков Евгений</t>
  </si>
  <si>
    <t>Трушники</t>
  </si>
  <si>
    <t>LATE</t>
  </si>
  <si>
    <t>Субботин</t>
  </si>
  <si>
    <t>Субботин Андрей</t>
  </si>
  <si>
    <t>Экстремалы</t>
  </si>
  <si>
    <t xml:space="preserve">Добрынин Андрей                       Добрынин Павел                        Астанин Сергей       </t>
  </si>
  <si>
    <t>Forward</t>
  </si>
  <si>
    <t>Федоровцев Даниил                 Фархутдинова Евгения               Собенин Александр</t>
  </si>
  <si>
    <t>Дистанция НП  КВ=4 часа</t>
  </si>
  <si>
    <t>Павловка1</t>
  </si>
  <si>
    <t>Самарин Сергей                      Самарин Алексей                       Полыгалов Андрей</t>
  </si>
  <si>
    <t>Павловка</t>
  </si>
  <si>
    <t>Атняшка</t>
  </si>
  <si>
    <t>Шаретдинов Эдуард Петрович         Хрулев Евгений</t>
  </si>
  <si>
    <t>Жуланова Людмила Ивановна  Петухова Дарья                 Карнонова Надежда                 Стремоусова Юлия</t>
  </si>
  <si>
    <t>СССР</t>
  </si>
  <si>
    <t>Сергеева Ольга Николаевна             Сергеев Артем                Астафьев Дмитрий                     Еговцев Костя                         Артемова Анастасия                Астафьева Евгения                      Лычангина Ксения                Шайхиева</t>
  </si>
  <si>
    <t>XJ   (СмЮн)</t>
  </si>
  <si>
    <t>7а шк№2</t>
  </si>
  <si>
    <t xml:space="preserve">Канарейкин Евгений                  Акзамова Настя                      Азанова Аня                               Абдрахманов Мрсель               Сергеев Максим       </t>
  </si>
  <si>
    <t>КАМА</t>
  </si>
  <si>
    <t xml:space="preserve">Паршакова Мария                      Хлебникова Екатерина        Ладыжец Анастасия                    Суворкина Алена </t>
  </si>
  <si>
    <t>Осколковы</t>
  </si>
  <si>
    <t>Осколков Святослав                  Осколков Виталий</t>
  </si>
  <si>
    <t>Галанов Леонид Иванович         Федосеев Александр             Нечков Анатолий                   Колегова Ольга</t>
  </si>
  <si>
    <t>Главный судья соревнований</t>
  </si>
  <si>
    <t>Сыропятов В.Н.</t>
  </si>
  <si>
    <t>Секретарь соревнований</t>
  </si>
  <si>
    <t>Романова Е.В.</t>
  </si>
  <si>
    <t xml:space="preserve">Начальник дистанции                </t>
  </si>
  <si>
    <t>Романов И.Н.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</si>
</sst>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i/>
      <sz val="12"/>
      <color indexed="52"/>
      <name val="Arial Cyr"/>
      <family val="0"/>
    </font>
    <font>
      <sz val="10"/>
      <color indexed="9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4" fillId="0" borderId="23" xfId="0" applyNumberFormat="1" applyFont="1" applyBorder="1" applyAlignment="1">
      <alignment/>
    </xf>
    <xf numFmtId="164" fontId="24" fillId="0" borderId="18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11" borderId="27" xfId="0" applyFill="1" applyBorder="1" applyAlignment="1">
      <alignment horizontal="center" vertical="center"/>
    </xf>
    <xf numFmtId="0" fontId="26" fillId="11" borderId="28" xfId="0" applyFont="1" applyFill="1" applyBorder="1" applyAlignment="1">
      <alignment vertical="center"/>
    </xf>
    <xf numFmtId="0" fontId="0" fillId="11" borderId="29" xfId="0" applyFill="1" applyBorder="1" applyAlignment="1">
      <alignment vertical="center" wrapText="1"/>
    </xf>
    <xf numFmtId="0" fontId="0" fillId="11" borderId="12" xfId="0" applyFill="1" applyBorder="1" applyAlignment="1">
      <alignment vertical="center" wrapText="1"/>
    </xf>
    <xf numFmtId="0" fontId="0" fillId="11" borderId="12" xfId="0" applyFill="1" applyBorder="1" applyAlignment="1">
      <alignment horizontal="center" vertical="center"/>
    </xf>
    <xf numFmtId="0" fontId="0" fillId="11" borderId="28" xfId="0" applyNumberFormat="1" applyFill="1" applyBorder="1" applyAlignment="1">
      <alignment horizontal="center" vertical="center" wrapText="1"/>
    </xf>
    <xf numFmtId="1" fontId="0" fillId="11" borderId="11" xfId="0" applyNumberFormat="1" applyFill="1" applyBorder="1" applyAlignment="1">
      <alignment horizontal="center" vertical="center"/>
    </xf>
    <xf numFmtId="49" fontId="0" fillId="11" borderId="12" xfId="0" applyNumberForma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1" fontId="22" fillId="11" borderId="15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31" xfId="0" applyFill="1" applyBorder="1" applyAlignment="1">
      <alignment horizontal="center" vertical="center"/>
    </xf>
    <xf numFmtId="0" fontId="26" fillId="11" borderId="22" xfId="0" applyFont="1" applyFill="1" applyBorder="1" applyAlignment="1">
      <alignment vertical="center"/>
    </xf>
    <xf numFmtId="0" fontId="0" fillId="11" borderId="15" xfId="0" applyFill="1" applyBorder="1" applyAlignment="1">
      <alignment vertical="center" wrapText="1"/>
    </xf>
    <xf numFmtId="0" fontId="0" fillId="11" borderId="22" xfId="0" applyFill="1" applyBorder="1" applyAlignment="1">
      <alignment vertical="center" wrapText="1"/>
    </xf>
    <xf numFmtId="0" fontId="0" fillId="11" borderId="19" xfId="0" applyNumberFormat="1" applyFill="1" applyBorder="1" applyAlignment="1">
      <alignment horizontal="center" vertical="center" wrapText="1"/>
    </xf>
    <xf numFmtId="1" fontId="0" fillId="11" borderId="22" xfId="0" applyNumberFormat="1" applyFill="1" applyBorder="1" applyAlignment="1">
      <alignment horizontal="center" vertical="center"/>
    </xf>
    <xf numFmtId="46" fontId="0" fillId="11" borderId="22" xfId="0" applyNumberForma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2" xfId="0" applyNumberFormat="1" applyFill="1" applyBorder="1" applyAlignment="1">
      <alignment horizontal="center" vertical="center" wrapText="1"/>
    </xf>
    <xf numFmtId="164" fontId="0" fillId="11" borderId="22" xfId="0" applyNumberForma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left" vertical="center"/>
    </xf>
    <xf numFmtId="0" fontId="0" fillId="11" borderId="35" xfId="0" applyFill="1" applyBorder="1" applyAlignment="1">
      <alignment horizontal="center" vertical="center"/>
    </xf>
    <xf numFmtId="0" fontId="26" fillId="11" borderId="19" xfId="0" applyFont="1" applyFill="1" applyBorder="1" applyAlignment="1">
      <alignment vertical="center"/>
    </xf>
    <xf numFmtId="0" fontId="0" fillId="11" borderId="36" xfId="0" applyFill="1" applyBorder="1" applyAlignment="1">
      <alignment vertical="center" wrapText="1"/>
    </xf>
    <xf numFmtId="0" fontId="0" fillId="11" borderId="19" xfId="0" applyFill="1" applyBorder="1" applyAlignment="1">
      <alignment vertical="center" wrapText="1"/>
    </xf>
    <xf numFmtId="0" fontId="0" fillId="11" borderId="19" xfId="0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64" fontId="0" fillId="11" borderId="19" xfId="0" applyNumberForma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9" xfId="0" applyNumberForma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4" fontId="27" fillId="0" borderId="24" xfId="0" applyNumberFormat="1" applyFont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6" fillId="24" borderId="28" xfId="0" applyFont="1" applyFill="1" applyBorder="1" applyAlignment="1">
      <alignment vertical="center"/>
    </xf>
    <xf numFmtId="0" fontId="0" fillId="24" borderId="12" xfId="0" applyFill="1" applyBorder="1" applyAlignment="1">
      <alignment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28" xfId="0" applyNumberFormat="1" applyFill="1" applyBorder="1" applyAlignment="1">
      <alignment horizontal="center" vertical="center" wrapText="1"/>
    </xf>
    <xf numFmtId="1" fontId="0" fillId="24" borderId="22" xfId="0" applyNumberFormat="1" applyFill="1" applyBorder="1" applyAlignment="1">
      <alignment horizontal="center" vertical="center"/>
    </xf>
    <xf numFmtId="164" fontId="0" fillId="24" borderId="12" xfId="0" applyNumberForma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" fontId="22" fillId="24" borderId="15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33" xfId="0" applyFill="1" applyBorder="1" applyAlignment="1">
      <alignment horizontal="center" vertical="center"/>
    </xf>
    <xf numFmtId="0" fontId="26" fillId="24" borderId="22" xfId="0" applyFont="1" applyFill="1" applyBorder="1" applyAlignment="1">
      <alignment vertical="center"/>
    </xf>
    <xf numFmtId="0" fontId="0" fillId="24" borderId="22" xfId="0" applyFill="1" applyBorder="1" applyAlignment="1">
      <alignment vertical="center" wrapText="1"/>
    </xf>
    <xf numFmtId="0" fontId="0" fillId="24" borderId="22" xfId="0" applyNumberFormat="1" applyFill="1" applyBorder="1" applyAlignment="1">
      <alignment horizontal="center" vertical="center" wrapText="1"/>
    </xf>
    <xf numFmtId="46" fontId="0" fillId="24" borderId="22" xfId="0" applyNumberForma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164" fontId="0" fillId="24" borderId="22" xfId="0" applyNumberForma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6" fillId="24" borderId="19" xfId="0" applyFont="1" applyFill="1" applyBorder="1" applyAlignment="1">
      <alignment vertical="center"/>
    </xf>
    <xf numFmtId="0" fontId="0" fillId="24" borderId="19" xfId="0" applyFill="1" applyBorder="1" applyAlignment="1">
      <alignment vertical="center" wrapText="1"/>
    </xf>
    <xf numFmtId="0" fontId="0" fillId="24" borderId="19" xfId="0" applyFill="1" applyBorder="1" applyAlignment="1">
      <alignment horizontal="center" vertical="center"/>
    </xf>
    <xf numFmtId="0" fontId="0" fillId="24" borderId="19" xfId="0" applyNumberFormat="1" applyFill="1" applyBorder="1" applyAlignment="1">
      <alignment horizontal="center" vertical="center" wrapText="1"/>
    </xf>
    <xf numFmtId="1" fontId="0" fillId="24" borderId="19" xfId="0" applyNumberFormat="1" applyFill="1" applyBorder="1" applyAlignment="1">
      <alignment horizontal="center" vertical="center"/>
    </xf>
    <xf numFmtId="164" fontId="0" fillId="24" borderId="19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19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4"/>
  <sheetViews>
    <sheetView tabSelected="1" zoomScale="75" zoomScaleNormal="75" zoomScaleSheetLayoutView="75" workbookViewId="0" topLeftCell="B1">
      <selection activeCell="M29" sqref="M29"/>
    </sheetView>
  </sheetViews>
  <sheetFormatPr defaultColWidth="9.00390625" defaultRowHeight="12.75"/>
  <cols>
    <col min="1" max="1" width="3.25390625" style="1" customWidth="1"/>
    <col min="2" max="2" width="15.75390625" style="1" customWidth="1"/>
    <col min="3" max="3" width="31.875" style="2" customWidth="1"/>
    <col min="4" max="4" width="12.25390625" style="3" customWidth="1"/>
    <col min="5" max="5" width="4.625" style="2" customWidth="1"/>
    <col min="6" max="6" width="8.125" style="1" customWidth="1"/>
    <col min="7" max="7" width="5.875" style="2" customWidth="1"/>
    <col min="8" max="8" width="8.875" style="2" customWidth="1"/>
    <col min="9" max="9" width="10.75390625" style="2" customWidth="1"/>
    <col min="10" max="10" width="7.125" style="5" customWidth="1"/>
    <col min="11" max="12" width="7.125" style="2" customWidth="1"/>
    <col min="13" max="13" width="7.125" style="5" customWidth="1"/>
    <col min="14" max="15" width="7.125" style="2" customWidth="1"/>
    <col min="16" max="16" width="8.125" style="5" customWidth="1"/>
    <col min="17" max="17" width="9.125" style="2" customWidth="1"/>
    <col min="18" max="18" width="8.125" style="2" customWidth="1"/>
    <col min="19" max="19" width="9.125" style="6" customWidth="1"/>
    <col min="20" max="74" width="3.125" style="1" customWidth="1"/>
    <col min="76" max="16384" width="9.125" style="2" customWidth="1"/>
  </cols>
  <sheetData>
    <row r="1" ht="18">
      <c r="H1" s="4" t="s">
        <v>0</v>
      </c>
    </row>
    <row r="2" ht="12.75">
      <c r="H2" s="7" t="s">
        <v>1</v>
      </c>
    </row>
    <row r="3" ht="12.75">
      <c r="H3" s="7" t="s">
        <v>2</v>
      </c>
    </row>
    <row r="4" spans="2:16" ht="15">
      <c r="B4" s="2" t="s">
        <v>3</v>
      </c>
      <c r="H4" s="8" t="s">
        <v>4</v>
      </c>
      <c r="P4" s="5" t="s">
        <v>5</v>
      </c>
    </row>
    <row r="5" ht="12.75">
      <c r="B5" s="2"/>
    </row>
    <row r="6" ht="12.75">
      <c r="B6" s="2" t="s">
        <v>6</v>
      </c>
    </row>
    <row r="7" ht="12.75">
      <c r="B7" s="2" t="s">
        <v>7</v>
      </c>
    </row>
    <row r="8" ht="12.75">
      <c r="B8" s="2" t="s">
        <v>8</v>
      </c>
    </row>
    <row r="10" spans="1:3" ht="15.75" thickBot="1">
      <c r="A10" s="9">
        <v>0.3333333333333333</v>
      </c>
      <c r="B10" s="9"/>
      <c r="C10" s="10"/>
    </row>
    <row r="11" spans="1:74" ht="12.75">
      <c r="A11" s="11" t="s">
        <v>9</v>
      </c>
      <c r="B11" s="12" t="s">
        <v>10</v>
      </c>
      <c r="C11" s="12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4" t="s">
        <v>16</v>
      </c>
      <c r="I11" s="14" t="s">
        <v>17</v>
      </c>
      <c r="J11" s="15" t="s">
        <v>18</v>
      </c>
      <c r="K11" s="16"/>
      <c r="L11" s="17"/>
      <c r="M11" s="15" t="s">
        <v>18</v>
      </c>
      <c r="N11" s="16"/>
      <c r="O11" s="18"/>
      <c r="P11" s="15" t="s">
        <v>18</v>
      </c>
      <c r="Q11" s="16"/>
      <c r="R11" s="17"/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 t="s">
        <v>19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s="33" customFormat="1" ht="26.25" thickBot="1">
      <c r="A12" s="21"/>
      <c r="B12" s="22"/>
      <c r="C12" s="22"/>
      <c r="D12" s="23"/>
      <c r="E12" s="23"/>
      <c r="F12" s="23"/>
      <c r="G12" s="23"/>
      <c r="H12" s="24"/>
      <c r="I12" s="24"/>
      <c r="J12" s="25" t="s">
        <v>20</v>
      </c>
      <c r="K12" s="26" t="s">
        <v>21</v>
      </c>
      <c r="L12" s="27" t="s">
        <v>22</v>
      </c>
      <c r="M12" s="25" t="s">
        <v>23</v>
      </c>
      <c r="N12" s="25" t="s">
        <v>24</v>
      </c>
      <c r="O12" s="28" t="s">
        <v>25</v>
      </c>
      <c r="P12" s="25" t="s">
        <v>26</v>
      </c>
      <c r="Q12" s="29" t="s">
        <v>27</v>
      </c>
      <c r="R12" s="27" t="s">
        <v>28</v>
      </c>
      <c r="S12" s="30" t="s">
        <v>29</v>
      </c>
      <c r="T12" s="31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  <c r="Z12" s="32">
        <v>27</v>
      </c>
      <c r="AA12" s="32">
        <v>28</v>
      </c>
      <c r="AB12" s="32">
        <v>30</v>
      </c>
      <c r="AC12" s="32">
        <v>31</v>
      </c>
      <c r="AD12" s="32">
        <v>32</v>
      </c>
      <c r="AE12" s="32">
        <v>33</v>
      </c>
      <c r="AF12" s="32">
        <v>34</v>
      </c>
      <c r="AG12" s="32">
        <v>35</v>
      </c>
      <c r="AH12" s="32">
        <v>37</v>
      </c>
      <c r="AI12" s="32">
        <v>39</v>
      </c>
      <c r="AJ12" s="32">
        <v>40</v>
      </c>
      <c r="AK12" s="32">
        <v>41</v>
      </c>
      <c r="AL12" s="32">
        <v>42</v>
      </c>
      <c r="AM12" s="32">
        <v>44</v>
      </c>
      <c r="AN12" s="32">
        <v>45</v>
      </c>
      <c r="AO12" s="32">
        <v>48</v>
      </c>
      <c r="AP12" s="32">
        <v>49</v>
      </c>
      <c r="AQ12" s="32">
        <v>50</v>
      </c>
      <c r="AR12" s="32">
        <v>52</v>
      </c>
      <c r="AS12" s="32">
        <v>53</v>
      </c>
      <c r="AT12" s="32">
        <v>54</v>
      </c>
      <c r="AU12" s="32">
        <v>55</v>
      </c>
      <c r="AV12" s="32">
        <v>57</v>
      </c>
      <c r="AW12" s="32">
        <v>58</v>
      </c>
      <c r="AX12" s="32">
        <v>59</v>
      </c>
      <c r="AY12" s="32">
        <v>60</v>
      </c>
      <c r="AZ12" s="32">
        <v>62</v>
      </c>
      <c r="BA12" s="32">
        <v>63</v>
      </c>
      <c r="BB12" s="32">
        <v>64</v>
      </c>
      <c r="BC12" s="32">
        <v>65</v>
      </c>
      <c r="BD12" s="32">
        <v>67</v>
      </c>
      <c r="BE12" s="32">
        <v>69</v>
      </c>
      <c r="BF12" s="32">
        <v>70</v>
      </c>
      <c r="BG12" s="32">
        <v>72</v>
      </c>
      <c r="BH12" s="32">
        <v>73</v>
      </c>
      <c r="BI12" s="32">
        <v>74</v>
      </c>
      <c r="BJ12" s="32">
        <v>75</v>
      </c>
      <c r="BK12" s="32">
        <v>76</v>
      </c>
      <c r="BL12" s="32">
        <v>77</v>
      </c>
      <c r="BM12" s="32">
        <v>78</v>
      </c>
      <c r="BN12" s="32">
        <v>80</v>
      </c>
      <c r="BO12" s="32">
        <v>81</v>
      </c>
      <c r="BP12" s="32">
        <v>82</v>
      </c>
      <c r="BQ12" s="32">
        <v>83</v>
      </c>
      <c r="BR12" s="32">
        <v>84</v>
      </c>
      <c r="BS12" s="32">
        <v>85</v>
      </c>
      <c r="BT12" s="32">
        <v>87</v>
      </c>
      <c r="BU12" s="32">
        <v>88</v>
      </c>
      <c r="BV12" s="32">
        <v>93</v>
      </c>
    </row>
    <row r="13" spans="1:74" s="47" customFormat="1" ht="15.75" thickBot="1">
      <c r="A13" s="34">
        <v>24</v>
      </c>
      <c r="B13" s="35"/>
      <c r="C13" s="36" t="s">
        <v>30</v>
      </c>
      <c r="D13" s="37"/>
      <c r="E13" s="38"/>
      <c r="F13" s="39"/>
      <c r="G13" s="38"/>
      <c r="H13" s="40"/>
      <c r="I13" s="41"/>
      <c r="J13" s="38"/>
      <c r="K13" s="38"/>
      <c r="L13" s="38"/>
      <c r="M13" s="38"/>
      <c r="N13" s="38"/>
      <c r="O13" s="38"/>
      <c r="P13" s="42"/>
      <c r="Q13" s="38"/>
      <c r="R13" s="43"/>
      <c r="S13" s="44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</row>
    <row r="14" spans="1:75" s="64" customFormat="1" ht="25.5">
      <c r="A14" s="48">
        <v>1</v>
      </c>
      <c r="B14" s="49" t="s">
        <v>31</v>
      </c>
      <c r="C14" s="50" t="s">
        <v>32</v>
      </c>
      <c r="D14" s="51" t="s">
        <v>33</v>
      </c>
      <c r="E14" s="52">
        <v>5</v>
      </c>
      <c r="F14" s="53" t="s">
        <v>26</v>
      </c>
      <c r="G14" s="54">
        <f aca="true" t="shared" si="0" ref="G14:G24">COUNTA(T14:AA14)*2+COUNTA(AB14:AI14)*3+COUNTA(AJ14:AP14)*4+COUNTA(AQ14:AX14)*5+COUNTA(AY14:BE14)*6+COUNTA(BF14:BM14)*7+COUNTA(BN14:BU14)*8+COUNTA(BV14)*9</f>
        <v>59</v>
      </c>
      <c r="H14" s="55" t="s">
        <v>34</v>
      </c>
      <c r="I14" s="56">
        <f aca="true" t="shared" si="1" ref="I14:I24">IF(H14&lt;$A$13,G14,G14-IF(SECOND(H14)&gt;0,CEILING(MINUTE(H14),1)+1,CEILING(MINUTE(H14),1)))</f>
        <v>40</v>
      </c>
      <c r="J14" s="57">
        <v>7</v>
      </c>
      <c r="K14" s="52"/>
      <c r="L14" s="58"/>
      <c r="M14" s="57"/>
      <c r="N14" s="52"/>
      <c r="O14" s="59"/>
      <c r="P14" s="57">
        <v>4</v>
      </c>
      <c r="Q14" s="52"/>
      <c r="R14" s="58"/>
      <c r="S14" s="60">
        <f aca="true" t="shared" si="2" ref="S14:S24">COUNTA(T14:BV14)</f>
        <v>15</v>
      </c>
      <c r="T14" s="61" t="s">
        <v>35</v>
      </c>
      <c r="U14" s="62" t="s">
        <v>35</v>
      </c>
      <c r="V14" s="62" t="s">
        <v>35</v>
      </c>
      <c r="W14" s="62"/>
      <c r="X14" s="62"/>
      <c r="Y14" s="62"/>
      <c r="Z14" s="62"/>
      <c r="AA14" s="62"/>
      <c r="AB14" s="62"/>
      <c r="AC14" s="62"/>
      <c r="AD14" s="62" t="s">
        <v>35</v>
      </c>
      <c r="AE14" s="62" t="s">
        <v>35</v>
      </c>
      <c r="AF14" s="62" t="s">
        <v>35</v>
      </c>
      <c r="AG14" s="62" t="s">
        <v>35</v>
      </c>
      <c r="AH14" s="62"/>
      <c r="AI14" s="62" t="s">
        <v>35</v>
      </c>
      <c r="AJ14" s="62" t="s">
        <v>35</v>
      </c>
      <c r="AK14" s="62"/>
      <c r="AL14" s="62" t="s">
        <v>35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 t="s">
        <v>35</v>
      </c>
      <c r="AX14" s="62"/>
      <c r="AY14" s="62"/>
      <c r="AZ14" s="62"/>
      <c r="BA14" s="62" t="s">
        <v>35</v>
      </c>
      <c r="BB14" s="62" t="s">
        <v>35</v>
      </c>
      <c r="BC14" s="62"/>
      <c r="BD14" s="62" t="s">
        <v>35</v>
      </c>
      <c r="BE14" s="62"/>
      <c r="BF14" s="62"/>
      <c r="BG14" s="62"/>
      <c r="BH14" s="62"/>
      <c r="BI14" s="62" t="s">
        <v>35</v>
      </c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3"/>
    </row>
    <row r="15" spans="1:75" s="64" customFormat="1" ht="26.25" thickBot="1">
      <c r="A15" s="65">
        <v>2</v>
      </c>
      <c r="B15" s="66" t="s">
        <v>36</v>
      </c>
      <c r="C15" s="67" t="s">
        <v>37</v>
      </c>
      <c r="D15" s="68" t="s">
        <v>38</v>
      </c>
      <c r="E15" s="62">
        <v>24</v>
      </c>
      <c r="F15" s="69" t="s">
        <v>39</v>
      </c>
      <c r="G15" s="70">
        <f t="shared" si="0"/>
        <v>74</v>
      </c>
      <c r="H15" s="71">
        <v>0.9699884259259259</v>
      </c>
      <c r="I15" s="72">
        <f t="shared" si="1"/>
        <v>74</v>
      </c>
      <c r="J15" s="73">
        <v>5</v>
      </c>
      <c r="K15" s="62"/>
      <c r="L15" s="74"/>
      <c r="M15" s="73"/>
      <c r="N15" s="62"/>
      <c r="O15" s="72"/>
      <c r="P15" s="73">
        <v>3</v>
      </c>
      <c r="Q15" s="62">
        <v>1</v>
      </c>
      <c r="R15" s="74"/>
      <c r="S15" s="60">
        <f t="shared" si="2"/>
        <v>18</v>
      </c>
      <c r="T15" s="61" t="s">
        <v>35</v>
      </c>
      <c r="U15" s="62" t="s">
        <v>35</v>
      </c>
      <c r="V15" s="62" t="s">
        <v>35</v>
      </c>
      <c r="W15" s="62" t="s">
        <v>35</v>
      </c>
      <c r="X15" s="62"/>
      <c r="Y15" s="62"/>
      <c r="Z15" s="62" t="s">
        <v>35</v>
      </c>
      <c r="AA15" s="62"/>
      <c r="AB15" s="62"/>
      <c r="AC15" s="62"/>
      <c r="AD15" s="62" t="s">
        <v>35</v>
      </c>
      <c r="AE15" s="62" t="s">
        <v>35</v>
      </c>
      <c r="AF15" s="62" t="s">
        <v>35</v>
      </c>
      <c r="AG15" s="62" t="s">
        <v>35</v>
      </c>
      <c r="AH15" s="62"/>
      <c r="AI15" s="62" t="s">
        <v>35</v>
      </c>
      <c r="AJ15" s="62"/>
      <c r="AK15" s="62"/>
      <c r="AL15" s="62" t="s">
        <v>35</v>
      </c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 t="s">
        <v>35</v>
      </c>
      <c r="AX15" s="62"/>
      <c r="AY15" s="62"/>
      <c r="AZ15" s="62"/>
      <c r="BA15" s="62" t="s">
        <v>35</v>
      </c>
      <c r="BB15" s="62" t="s">
        <v>35</v>
      </c>
      <c r="BC15" s="62"/>
      <c r="BD15" s="62" t="s">
        <v>35</v>
      </c>
      <c r="BE15" s="62"/>
      <c r="BF15" s="62"/>
      <c r="BG15" s="62" t="s">
        <v>35</v>
      </c>
      <c r="BH15" s="62"/>
      <c r="BI15" s="62" t="s">
        <v>35</v>
      </c>
      <c r="BJ15" s="62"/>
      <c r="BK15" s="62"/>
      <c r="BL15" s="62"/>
      <c r="BM15" s="62"/>
      <c r="BN15" s="62"/>
      <c r="BO15" s="62"/>
      <c r="BP15" s="62"/>
      <c r="BQ15" s="62"/>
      <c r="BR15" s="62" t="s">
        <v>35</v>
      </c>
      <c r="BS15" s="62"/>
      <c r="BT15" s="62"/>
      <c r="BU15" s="62"/>
      <c r="BV15" s="62"/>
      <c r="BW15" s="63"/>
    </row>
    <row r="16" spans="1:75" s="64" customFormat="1" ht="25.5">
      <c r="A16" s="65">
        <v>3</v>
      </c>
      <c r="B16" s="66" t="s">
        <v>40</v>
      </c>
      <c r="C16" s="67" t="s">
        <v>41</v>
      </c>
      <c r="D16" s="68" t="s">
        <v>33</v>
      </c>
      <c r="E16" s="62">
        <v>2</v>
      </c>
      <c r="F16" s="75" t="s">
        <v>26</v>
      </c>
      <c r="G16" s="70">
        <f t="shared" si="0"/>
        <v>102</v>
      </c>
      <c r="H16" s="76">
        <v>0.9998495370370369</v>
      </c>
      <c r="I16" s="72">
        <f t="shared" si="1"/>
        <v>102</v>
      </c>
      <c r="J16" s="73">
        <v>3</v>
      </c>
      <c r="K16" s="62"/>
      <c r="L16" s="74"/>
      <c r="M16" s="73"/>
      <c r="N16" s="62"/>
      <c r="O16" s="72"/>
      <c r="P16" s="73">
        <v>1</v>
      </c>
      <c r="Q16" s="62"/>
      <c r="R16" s="74"/>
      <c r="S16" s="60">
        <f t="shared" si="2"/>
        <v>18</v>
      </c>
      <c r="T16" s="61" t="s">
        <v>42</v>
      </c>
      <c r="U16" s="62" t="s">
        <v>42</v>
      </c>
      <c r="V16" s="62" t="s">
        <v>42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 t="s">
        <v>42</v>
      </c>
      <c r="AH16" s="62"/>
      <c r="AI16" s="62" t="s">
        <v>42</v>
      </c>
      <c r="AJ16" s="62"/>
      <c r="AK16" s="62"/>
      <c r="AL16" s="62" t="s">
        <v>42</v>
      </c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 t="s">
        <v>42</v>
      </c>
      <c r="AX16" s="62"/>
      <c r="AY16" s="62"/>
      <c r="AZ16" s="62"/>
      <c r="BA16" s="62"/>
      <c r="BB16" s="62" t="s">
        <v>42</v>
      </c>
      <c r="BC16" s="62"/>
      <c r="BD16" s="62" t="s">
        <v>35</v>
      </c>
      <c r="BE16" s="62"/>
      <c r="BF16" s="62"/>
      <c r="BG16" s="62" t="s">
        <v>42</v>
      </c>
      <c r="BH16" s="62"/>
      <c r="BI16" s="62" t="s">
        <v>42</v>
      </c>
      <c r="BJ16" s="62" t="s">
        <v>42</v>
      </c>
      <c r="BK16" s="62"/>
      <c r="BL16" s="62"/>
      <c r="BM16" s="62" t="s">
        <v>42</v>
      </c>
      <c r="BN16" s="62"/>
      <c r="BO16" s="62"/>
      <c r="BP16" s="62"/>
      <c r="BQ16" s="62"/>
      <c r="BR16" s="62" t="s">
        <v>42</v>
      </c>
      <c r="BS16" s="62" t="s">
        <v>42</v>
      </c>
      <c r="BT16" s="62" t="s">
        <v>42</v>
      </c>
      <c r="BU16" s="62" t="s">
        <v>42</v>
      </c>
      <c r="BV16" s="62" t="s">
        <v>42</v>
      </c>
      <c r="BW16" s="63"/>
    </row>
    <row r="17" spans="1:75" s="64" customFormat="1" ht="51">
      <c r="A17" s="65">
        <v>4</v>
      </c>
      <c r="B17" s="77" t="s">
        <v>38</v>
      </c>
      <c r="C17" s="67" t="s">
        <v>43</v>
      </c>
      <c r="D17" s="68" t="s">
        <v>38</v>
      </c>
      <c r="E17" s="62">
        <v>11</v>
      </c>
      <c r="F17" s="75" t="s">
        <v>20</v>
      </c>
      <c r="G17" s="70">
        <f t="shared" si="0"/>
        <v>29</v>
      </c>
      <c r="H17" s="76">
        <v>0.9930092592592592</v>
      </c>
      <c r="I17" s="72">
        <f t="shared" si="1"/>
        <v>29</v>
      </c>
      <c r="J17" s="73">
        <v>8</v>
      </c>
      <c r="K17" s="62"/>
      <c r="L17" s="74"/>
      <c r="M17" s="73"/>
      <c r="N17" s="62"/>
      <c r="O17" s="72"/>
      <c r="P17" s="73"/>
      <c r="Q17" s="62"/>
      <c r="R17" s="74"/>
      <c r="S17" s="60">
        <f t="shared" si="2"/>
        <v>5</v>
      </c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 t="s">
        <v>42</v>
      </c>
      <c r="AJ17" s="62"/>
      <c r="AK17" s="62"/>
      <c r="AL17" s="62" t="s">
        <v>42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 t="s">
        <v>42</v>
      </c>
      <c r="BK17" s="62" t="s">
        <v>42</v>
      </c>
      <c r="BL17" s="62"/>
      <c r="BM17" s="62"/>
      <c r="BN17" s="62"/>
      <c r="BO17" s="62" t="s">
        <v>42</v>
      </c>
      <c r="BP17" s="62"/>
      <c r="BQ17" s="62"/>
      <c r="BR17" s="62"/>
      <c r="BS17" s="62"/>
      <c r="BT17" s="62"/>
      <c r="BU17" s="62"/>
      <c r="BV17" s="62"/>
      <c r="BW17" s="63"/>
    </row>
    <row r="18" spans="1:75" s="64" customFormat="1" ht="25.5">
      <c r="A18" s="65">
        <v>5</v>
      </c>
      <c r="B18" s="66" t="s">
        <v>44</v>
      </c>
      <c r="C18" s="67" t="s">
        <v>45</v>
      </c>
      <c r="D18" s="68" t="s">
        <v>33</v>
      </c>
      <c r="E18" s="62">
        <v>6</v>
      </c>
      <c r="F18" s="75" t="s">
        <v>21</v>
      </c>
      <c r="G18" s="70">
        <f t="shared" si="0"/>
        <v>58</v>
      </c>
      <c r="H18" s="76">
        <v>0.9509606481481482</v>
      </c>
      <c r="I18" s="72">
        <f t="shared" si="1"/>
        <v>58</v>
      </c>
      <c r="J18" s="73">
        <v>6</v>
      </c>
      <c r="K18" s="62">
        <v>1</v>
      </c>
      <c r="L18" s="74"/>
      <c r="M18" s="73"/>
      <c r="N18" s="62"/>
      <c r="O18" s="72"/>
      <c r="P18" s="73"/>
      <c r="Q18" s="62"/>
      <c r="R18" s="74"/>
      <c r="S18" s="60">
        <f t="shared" si="2"/>
        <v>11</v>
      </c>
      <c r="T18" s="61"/>
      <c r="U18" s="62"/>
      <c r="V18" s="62"/>
      <c r="W18" s="62"/>
      <c r="X18" s="62"/>
      <c r="Y18" s="62"/>
      <c r="Z18" s="62"/>
      <c r="AA18" s="62"/>
      <c r="AB18" s="62" t="s">
        <v>35</v>
      </c>
      <c r="AC18" s="62"/>
      <c r="AD18" s="62"/>
      <c r="AE18" s="62"/>
      <c r="AF18" s="62"/>
      <c r="AG18" s="62"/>
      <c r="AH18" s="62"/>
      <c r="AI18" s="62" t="s">
        <v>35</v>
      </c>
      <c r="AJ18" s="62"/>
      <c r="AK18" s="62" t="s">
        <v>35</v>
      </c>
      <c r="AL18" s="62" t="s">
        <v>35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 t="s">
        <v>35</v>
      </c>
      <c r="AX18" s="62"/>
      <c r="AY18" s="62"/>
      <c r="AZ18" s="62"/>
      <c r="BA18" s="62" t="s">
        <v>35</v>
      </c>
      <c r="BB18" s="62" t="s">
        <v>35</v>
      </c>
      <c r="BC18" s="62"/>
      <c r="BD18" s="62" t="s">
        <v>35</v>
      </c>
      <c r="BE18" s="62"/>
      <c r="BF18" s="62"/>
      <c r="BG18" s="62"/>
      <c r="BH18" s="62"/>
      <c r="BI18" s="62" t="s">
        <v>35</v>
      </c>
      <c r="BJ18" s="62" t="s">
        <v>35</v>
      </c>
      <c r="BK18" s="62"/>
      <c r="BL18" s="62"/>
      <c r="BM18" s="62" t="s">
        <v>35</v>
      </c>
      <c r="BN18" s="62"/>
      <c r="BO18" s="62"/>
      <c r="BP18" s="62"/>
      <c r="BQ18" s="62"/>
      <c r="BR18" s="62"/>
      <c r="BS18" s="62"/>
      <c r="BT18" s="62"/>
      <c r="BU18" s="62"/>
      <c r="BV18" s="62"/>
      <c r="BW18" s="63"/>
    </row>
    <row r="19" spans="1:75" s="64" customFormat="1" ht="38.25">
      <c r="A19" s="65">
        <v>6</v>
      </c>
      <c r="B19" s="66" t="s">
        <v>46</v>
      </c>
      <c r="C19" s="67" t="s">
        <v>47</v>
      </c>
      <c r="D19" s="68" t="s">
        <v>33</v>
      </c>
      <c r="E19" s="62">
        <v>4</v>
      </c>
      <c r="F19" s="75" t="s">
        <v>20</v>
      </c>
      <c r="G19" s="70">
        <f t="shared" si="0"/>
        <v>217</v>
      </c>
      <c r="H19" s="76">
        <v>0.9426273148148149</v>
      </c>
      <c r="I19" s="72">
        <f t="shared" si="1"/>
        <v>217</v>
      </c>
      <c r="J19" s="73">
        <v>1</v>
      </c>
      <c r="K19" s="62"/>
      <c r="L19" s="74"/>
      <c r="M19" s="73"/>
      <c r="N19" s="62"/>
      <c r="O19" s="72"/>
      <c r="P19" s="73"/>
      <c r="Q19" s="62"/>
      <c r="R19" s="74"/>
      <c r="S19" s="60">
        <f t="shared" si="2"/>
        <v>36</v>
      </c>
      <c r="T19" s="61"/>
      <c r="U19" s="62" t="s">
        <v>35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 t="s">
        <v>35</v>
      </c>
      <c r="AI19" s="62" t="s">
        <v>35</v>
      </c>
      <c r="AJ19" s="62"/>
      <c r="AK19" s="62" t="s">
        <v>35</v>
      </c>
      <c r="AL19" s="62" t="s">
        <v>35</v>
      </c>
      <c r="AM19" s="62" t="s">
        <v>35</v>
      </c>
      <c r="AN19" s="62" t="s">
        <v>35</v>
      </c>
      <c r="AO19" s="62"/>
      <c r="AP19" s="62" t="s">
        <v>35</v>
      </c>
      <c r="AQ19" s="62" t="s">
        <v>35</v>
      </c>
      <c r="AR19" s="62" t="s">
        <v>35</v>
      </c>
      <c r="AS19" s="62" t="s">
        <v>35</v>
      </c>
      <c r="AT19" s="62"/>
      <c r="AU19" s="62" t="s">
        <v>35</v>
      </c>
      <c r="AV19" s="62"/>
      <c r="AW19" s="62" t="s">
        <v>35</v>
      </c>
      <c r="AX19" s="62" t="s">
        <v>35</v>
      </c>
      <c r="AY19" s="62" t="s">
        <v>35</v>
      </c>
      <c r="AZ19" s="62"/>
      <c r="BA19" s="62" t="s">
        <v>35</v>
      </c>
      <c r="BB19" s="62" t="s">
        <v>35</v>
      </c>
      <c r="BC19" s="62"/>
      <c r="BD19" s="62" t="s">
        <v>35</v>
      </c>
      <c r="BE19" s="62" t="s">
        <v>35</v>
      </c>
      <c r="BF19" s="62" t="s">
        <v>35</v>
      </c>
      <c r="BG19" s="62" t="s">
        <v>35</v>
      </c>
      <c r="BH19" s="62" t="s">
        <v>35</v>
      </c>
      <c r="BI19" s="62" t="s">
        <v>35</v>
      </c>
      <c r="BJ19" s="62" t="s">
        <v>35</v>
      </c>
      <c r="BK19" s="62" t="s">
        <v>35</v>
      </c>
      <c r="BL19" s="62" t="s">
        <v>35</v>
      </c>
      <c r="BM19" s="62" t="s">
        <v>35</v>
      </c>
      <c r="BN19" s="62" t="s">
        <v>35</v>
      </c>
      <c r="BO19" s="62" t="s">
        <v>35</v>
      </c>
      <c r="BP19" s="62" t="s">
        <v>35</v>
      </c>
      <c r="BQ19" s="62" t="s">
        <v>35</v>
      </c>
      <c r="BR19" s="62" t="s">
        <v>35</v>
      </c>
      <c r="BS19" s="62" t="s">
        <v>35</v>
      </c>
      <c r="BT19" s="62" t="s">
        <v>35</v>
      </c>
      <c r="BU19" s="62" t="s">
        <v>35</v>
      </c>
      <c r="BV19" s="62" t="s">
        <v>35</v>
      </c>
      <c r="BW19" s="63"/>
    </row>
    <row r="20" spans="1:75" s="64" customFormat="1" ht="25.5">
      <c r="A20" s="65">
        <v>7</v>
      </c>
      <c r="B20" s="66" t="s">
        <v>48</v>
      </c>
      <c r="C20" s="67" t="s">
        <v>49</v>
      </c>
      <c r="D20" s="68" t="s">
        <v>33</v>
      </c>
      <c r="E20" s="62">
        <v>1</v>
      </c>
      <c r="F20" s="75" t="s">
        <v>20</v>
      </c>
      <c r="G20" s="70">
        <f t="shared" si="0"/>
        <v>141</v>
      </c>
      <c r="H20" s="76">
        <v>0.9849421296296296</v>
      </c>
      <c r="I20" s="72">
        <f t="shared" si="1"/>
        <v>141</v>
      </c>
      <c r="J20" s="73">
        <v>2</v>
      </c>
      <c r="K20" s="62"/>
      <c r="L20" s="74"/>
      <c r="M20" s="73"/>
      <c r="N20" s="62"/>
      <c r="O20" s="72"/>
      <c r="P20" s="73"/>
      <c r="Q20" s="62"/>
      <c r="R20" s="74"/>
      <c r="S20" s="60">
        <f t="shared" si="2"/>
        <v>23</v>
      </c>
      <c r="T20" s="61"/>
      <c r="U20" s="62"/>
      <c r="V20" s="62"/>
      <c r="W20" s="62"/>
      <c r="X20" s="62" t="s">
        <v>35</v>
      </c>
      <c r="Y20" s="62" t="s">
        <v>35</v>
      </c>
      <c r="Z20" s="62"/>
      <c r="AA20" s="62"/>
      <c r="AB20" s="62" t="s">
        <v>35</v>
      </c>
      <c r="AC20" s="62"/>
      <c r="AD20" s="62"/>
      <c r="AE20" s="62"/>
      <c r="AF20" s="62"/>
      <c r="AG20" s="62"/>
      <c r="AH20" s="62"/>
      <c r="AI20" s="62" t="s">
        <v>35</v>
      </c>
      <c r="AJ20" s="62"/>
      <c r="AK20" s="62"/>
      <c r="AL20" s="62" t="s">
        <v>35</v>
      </c>
      <c r="AM20" s="62"/>
      <c r="AN20" s="62"/>
      <c r="AO20" s="62"/>
      <c r="AP20" s="62"/>
      <c r="AQ20" s="62"/>
      <c r="AR20" s="62"/>
      <c r="AS20" s="62"/>
      <c r="AT20" s="62"/>
      <c r="AU20" s="62" t="s">
        <v>35</v>
      </c>
      <c r="AV20" s="62"/>
      <c r="AW20" s="62" t="s">
        <v>35</v>
      </c>
      <c r="AX20" s="62"/>
      <c r="AY20" s="62"/>
      <c r="AZ20" s="62"/>
      <c r="BA20" s="62" t="s">
        <v>35</v>
      </c>
      <c r="BB20" s="62" t="s">
        <v>35</v>
      </c>
      <c r="BC20" s="62"/>
      <c r="BD20" s="62" t="s">
        <v>35</v>
      </c>
      <c r="BE20" s="62"/>
      <c r="BF20" s="62"/>
      <c r="BG20" s="62" t="s">
        <v>35</v>
      </c>
      <c r="BH20" s="62"/>
      <c r="BI20" s="62" t="s">
        <v>35</v>
      </c>
      <c r="BJ20" s="62" t="s">
        <v>35</v>
      </c>
      <c r="BK20" s="62" t="s">
        <v>35</v>
      </c>
      <c r="BL20" s="62" t="s">
        <v>35</v>
      </c>
      <c r="BM20" s="62" t="s">
        <v>35</v>
      </c>
      <c r="BN20" s="62" t="s">
        <v>35</v>
      </c>
      <c r="BO20" s="62"/>
      <c r="BP20" s="62" t="s">
        <v>35</v>
      </c>
      <c r="BQ20" s="62" t="s">
        <v>35</v>
      </c>
      <c r="BR20" s="62" t="s">
        <v>35</v>
      </c>
      <c r="BS20" s="62"/>
      <c r="BT20" s="62" t="s">
        <v>35</v>
      </c>
      <c r="BU20" s="62" t="s">
        <v>35</v>
      </c>
      <c r="BV20" s="62" t="s">
        <v>35</v>
      </c>
      <c r="BW20" s="63"/>
    </row>
    <row r="21" spans="1:75" s="64" customFormat="1" ht="25.5">
      <c r="A21" s="65">
        <v>8</v>
      </c>
      <c r="B21" s="66" t="s">
        <v>50</v>
      </c>
      <c r="C21" s="67" t="s">
        <v>51</v>
      </c>
      <c r="D21" s="68" t="s">
        <v>33</v>
      </c>
      <c r="E21" s="62">
        <v>7</v>
      </c>
      <c r="F21" s="75" t="s">
        <v>52</v>
      </c>
      <c r="G21" s="70">
        <f t="shared" si="0"/>
        <v>25</v>
      </c>
      <c r="H21" s="76">
        <v>0.9471875000000001</v>
      </c>
      <c r="I21" s="72">
        <f t="shared" si="1"/>
        <v>25</v>
      </c>
      <c r="J21" s="73">
        <v>9</v>
      </c>
      <c r="K21" s="62"/>
      <c r="L21" s="74"/>
      <c r="M21" s="73">
        <v>1</v>
      </c>
      <c r="N21" s="62"/>
      <c r="O21" s="72"/>
      <c r="P21" s="73"/>
      <c r="Q21" s="62"/>
      <c r="R21" s="74"/>
      <c r="S21" s="60">
        <f t="shared" si="2"/>
        <v>9</v>
      </c>
      <c r="T21" s="61" t="s">
        <v>35</v>
      </c>
      <c r="U21" s="62"/>
      <c r="V21" s="62" t="s">
        <v>35</v>
      </c>
      <c r="W21" s="62"/>
      <c r="X21" s="62"/>
      <c r="Y21" s="62"/>
      <c r="Z21" s="62" t="s">
        <v>35</v>
      </c>
      <c r="AA21" s="62"/>
      <c r="AB21" s="62"/>
      <c r="AC21" s="62" t="s">
        <v>35</v>
      </c>
      <c r="AD21" s="62" t="s">
        <v>35</v>
      </c>
      <c r="AE21" s="62" t="s">
        <v>35</v>
      </c>
      <c r="AF21" s="62" t="s">
        <v>35</v>
      </c>
      <c r="AG21" s="62" t="s">
        <v>35</v>
      </c>
      <c r="AH21" s="62"/>
      <c r="AI21" s="62"/>
      <c r="AJ21" s="62"/>
      <c r="AK21" s="62"/>
      <c r="AL21" s="62"/>
      <c r="AM21" s="62"/>
      <c r="AN21" s="62" t="s">
        <v>35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</row>
    <row r="22" spans="1:75" s="64" customFormat="1" ht="25.5">
      <c r="A22" s="65">
        <v>9</v>
      </c>
      <c r="B22" s="66" t="s">
        <v>53</v>
      </c>
      <c r="C22" s="67" t="s">
        <v>54</v>
      </c>
      <c r="D22" s="68" t="s">
        <v>33</v>
      </c>
      <c r="E22" s="62">
        <v>8</v>
      </c>
      <c r="F22" s="75" t="s">
        <v>26</v>
      </c>
      <c r="G22" s="70">
        <f t="shared" si="0"/>
        <v>20</v>
      </c>
      <c r="H22" s="76">
        <v>0.9514699074074073</v>
      </c>
      <c r="I22" s="72">
        <f t="shared" si="1"/>
        <v>20</v>
      </c>
      <c r="J22" s="73">
        <v>11</v>
      </c>
      <c r="K22" s="62"/>
      <c r="L22" s="74"/>
      <c r="M22" s="73"/>
      <c r="N22" s="62"/>
      <c r="O22" s="72"/>
      <c r="P22" s="73">
        <v>6</v>
      </c>
      <c r="Q22" s="62"/>
      <c r="R22" s="74"/>
      <c r="S22" s="60">
        <f t="shared" si="2"/>
        <v>6</v>
      </c>
      <c r="T22" s="61"/>
      <c r="U22" s="62"/>
      <c r="V22" s="62"/>
      <c r="W22" s="62"/>
      <c r="X22" s="62"/>
      <c r="Y22" s="62"/>
      <c r="Z22" s="62" t="s">
        <v>35</v>
      </c>
      <c r="AA22" s="62"/>
      <c r="AB22" s="62"/>
      <c r="AC22" s="62"/>
      <c r="AD22" s="62" t="s">
        <v>35</v>
      </c>
      <c r="AE22" s="62" t="s">
        <v>35</v>
      </c>
      <c r="AF22" s="62"/>
      <c r="AG22" s="62"/>
      <c r="AH22" s="62"/>
      <c r="AI22" s="62"/>
      <c r="AJ22" s="62" t="s">
        <v>35</v>
      </c>
      <c r="AK22" s="62"/>
      <c r="AL22" s="62"/>
      <c r="AM22" s="62"/>
      <c r="AN22" s="62"/>
      <c r="AO22" s="62" t="s">
        <v>35</v>
      </c>
      <c r="AP22" s="62" t="s">
        <v>35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3"/>
    </row>
    <row r="23" spans="1:75" s="64" customFormat="1" ht="25.5">
      <c r="A23" s="65">
        <v>10</v>
      </c>
      <c r="B23" s="66" t="s">
        <v>55</v>
      </c>
      <c r="C23" s="67" t="s">
        <v>56</v>
      </c>
      <c r="D23" s="68" t="s">
        <v>33</v>
      </c>
      <c r="E23" s="62">
        <v>9</v>
      </c>
      <c r="F23" s="75" t="s">
        <v>26</v>
      </c>
      <c r="G23" s="70">
        <f t="shared" si="0"/>
        <v>22</v>
      </c>
      <c r="H23" s="76">
        <v>0.9555902777777777</v>
      </c>
      <c r="I23" s="72">
        <f t="shared" si="1"/>
        <v>22</v>
      </c>
      <c r="J23" s="73">
        <v>10</v>
      </c>
      <c r="K23" s="62"/>
      <c r="L23" s="74"/>
      <c r="M23" s="73"/>
      <c r="N23" s="62"/>
      <c r="O23" s="72"/>
      <c r="P23" s="73">
        <v>5</v>
      </c>
      <c r="Q23" s="62"/>
      <c r="R23" s="74"/>
      <c r="S23" s="60">
        <f t="shared" si="2"/>
        <v>9</v>
      </c>
      <c r="T23" s="61" t="s">
        <v>35</v>
      </c>
      <c r="U23" s="62" t="s">
        <v>35</v>
      </c>
      <c r="V23" s="62" t="s">
        <v>35</v>
      </c>
      <c r="W23" s="62"/>
      <c r="X23" s="62"/>
      <c r="Y23" s="62" t="s">
        <v>35</v>
      </c>
      <c r="Z23" s="62"/>
      <c r="AA23" s="62" t="s">
        <v>35</v>
      </c>
      <c r="AB23" s="62"/>
      <c r="AC23" s="62"/>
      <c r="AD23" s="62" t="s">
        <v>35</v>
      </c>
      <c r="AE23" s="62" t="s">
        <v>35</v>
      </c>
      <c r="AF23" s="62" t="s">
        <v>35</v>
      </c>
      <c r="AG23" s="62" t="s">
        <v>35</v>
      </c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3"/>
    </row>
    <row r="24" spans="1:75" s="64" customFormat="1" ht="26.25" thickBot="1">
      <c r="A24" s="78">
        <v>11</v>
      </c>
      <c r="B24" s="79" t="s">
        <v>57</v>
      </c>
      <c r="C24" s="80" t="s">
        <v>58</v>
      </c>
      <c r="D24" s="81" t="s">
        <v>33</v>
      </c>
      <c r="E24" s="82">
        <v>10</v>
      </c>
      <c r="F24" s="69" t="s">
        <v>26</v>
      </c>
      <c r="G24" s="83">
        <f t="shared" si="0"/>
        <v>77</v>
      </c>
      <c r="H24" s="84">
        <v>0.4872569444444444</v>
      </c>
      <c r="I24" s="85">
        <f t="shared" si="1"/>
        <v>77</v>
      </c>
      <c r="J24" s="86">
        <v>4</v>
      </c>
      <c r="K24" s="87"/>
      <c r="L24" s="88"/>
      <c r="M24" s="86"/>
      <c r="N24" s="87"/>
      <c r="O24" s="85"/>
      <c r="P24" s="86">
        <v>2</v>
      </c>
      <c r="Q24" s="87"/>
      <c r="R24" s="88"/>
      <c r="S24" s="60">
        <f t="shared" si="2"/>
        <v>11</v>
      </c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 t="s">
        <v>42</v>
      </c>
      <c r="AJ24" s="62"/>
      <c r="AK24" s="62"/>
      <c r="AL24" s="62" t="s">
        <v>42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 t="s">
        <v>42</v>
      </c>
      <c r="BH24" s="62"/>
      <c r="BI24" s="62"/>
      <c r="BJ24" s="62" t="s">
        <v>42</v>
      </c>
      <c r="BK24" s="62"/>
      <c r="BL24" s="62"/>
      <c r="BM24" s="62" t="s">
        <v>42</v>
      </c>
      <c r="BN24" s="62"/>
      <c r="BO24" s="62" t="s">
        <v>42</v>
      </c>
      <c r="BP24" s="62"/>
      <c r="BQ24" s="62"/>
      <c r="BR24" s="62" t="s">
        <v>42</v>
      </c>
      <c r="BS24" s="62" t="s">
        <v>42</v>
      </c>
      <c r="BT24" s="62" t="s">
        <v>42</v>
      </c>
      <c r="BU24" s="62" t="s">
        <v>42</v>
      </c>
      <c r="BV24" s="62" t="s">
        <v>42</v>
      </c>
      <c r="BW24" s="63"/>
    </row>
    <row r="25" spans="1:74" s="47" customFormat="1" ht="16.5" thickBot="1">
      <c r="A25" s="34">
        <v>0.5</v>
      </c>
      <c r="B25" s="89"/>
      <c r="C25" s="36" t="s">
        <v>59</v>
      </c>
      <c r="D25" s="37"/>
      <c r="E25" s="38"/>
      <c r="F25" s="90"/>
      <c r="G25" s="90"/>
      <c r="H25" s="40"/>
      <c r="I25" s="38"/>
      <c r="J25" s="38"/>
      <c r="K25" s="38"/>
      <c r="L25" s="38"/>
      <c r="M25" s="38"/>
      <c r="N25" s="38"/>
      <c r="O25" s="38"/>
      <c r="P25" s="38"/>
      <c r="Q25" s="38"/>
      <c r="R25" s="43"/>
      <c r="S25" s="44"/>
      <c r="T25" s="45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</row>
    <row r="26" spans="1:75" s="104" customFormat="1" ht="25.5">
      <c r="A26" s="91">
        <v>1</v>
      </c>
      <c r="B26" s="92" t="s">
        <v>60</v>
      </c>
      <c r="C26" s="93" t="s">
        <v>61</v>
      </c>
      <c r="D26" s="93" t="s">
        <v>38</v>
      </c>
      <c r="E26" s="94">
        <v>12</v>
      </c>
      <c r="F26" s="95" t="s">
        <v>21</v>
      </c>
      <c r="G26" s="96">
        <f aca="true" t="shared" si="3" ref="G26:G32">COUNTA(T26:AA26)*2+COUNTA(AB26:AI26)*3+COUNTA(AJ26:AP26)*4+COUNTA(AQ26:AX26)*5+COUNTA(AY26:BE26)*6+COUNTA(BF26:BM26)*7+COUNTA(BN26:BU26)*8+COUNTA(BV26)*9</f>
        <v>48</v>
      </c>
      <c r="H26" s="97">
        <v>0.47685185185185186</v>
      </c>
      <c r="I26" s="98">
        <f>IF(H26&lt;$A$25,G26,G26-IF(SECOND(H26)&gt;0,CEILING(MINUTE(H26),1)+1,CEILING(MINUTE(H26),1)))</f>
        <v>48</v>
      </c>
      <c r="J26" s="91">
        <v>4</v>
      </c>
      <c r="K26" s="94">
        <v>3</v>
      </c>
      <c r="L26" s="98"/>
      <c r="M26" s="91"/>
      <c r="N26" s="94"/>
      <c r="O26" s="99"/>
      <c r="P26" s="91"/>
      <c r="Q26" s="94"/>
      <c r="R26" s="98"/>
      <c r="S26" s="100">
        <f aca="true" t="shared" si="4" ref="S26:S32">COUNTA(T26:BV26)</f>
        <v>13</v>
      </c>
      <c r="T26" s="101" t="s">
        <v>42</v>
      </c>
      <c r="U26" s="102" t="s">
        <v>42</v>
      </c>
      <c r="V26" s="102" t="s">
        <v>42</v>
      </c>
      <c r="W26" s="102" t="s">
        <v>42</v>
      </c>
      <c r="X26" s="102"/>
      <c r="Y26" s="102"/>
      <c r="Z26" s="102"/>
      <c r="AA26" s="102"/>
      <c r="AB26" s="102" t="s">
        <v>42</v>
      </c>
      <c r="AC26" s="102"/>
      <c r="AD26" s="102"/>
      <c r="AE26" s="102"/>
      <c r="AF26" s="102" t="s">
        <v>42</v>
      </c>
      <c r="AG26" s="102" t="s">
        <v>42</v>
      </c>
      <c r="AH26" s="102"/>
      <c r="AI26" s="102" t="s">
        <v>42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 t="s">
        <v>42</v>
      </c>
      <c r="AW26" s="102"/>
      <c r="AX26" s="102" t="s">
        <v>42</v>
      </c>
      <c r="AY26" s="102" t="s">
        <v>42</v>
      </c>
      <c r="AZ26" s="102" t="s">
        <v>42</v>
      </c>
      <c r="BA26" s="102"/>
      <c r="BB26" s="102"/>
      <c r="BC26" s="102" t="s">
        <v>42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5" s="104" customFormat="1" ht="25.5">
      <c r="A27" s="105">
        <v>2</v>
      </c>
      <c r="B27" s="106" t="s">
        <v>62</v>
      </c>
      <c r="C27" s="107" t="s">
        <v>63</v>
      </c>
      <c r="D27" s="107" t="s">
        <v>38</v>
      </c>
      <c r="E27" s="102">
        <v>17</v>
      </c>
      <c r="F27" s="108" t="s">
        <v>21</v>
      </c>
      <c r="G27" s="96">
        <f t="shared" si="3"/>
        <v>48</v>
      </c>
      <c r="H27" s="109">
        <v>0.4772106481481482</v>
      </c>
      <c r="I27" s="110">
        <f>IF(H27&lt;$A$25,G27,G27-IF(SECOND(H27)&gt;0,CEILING(MINUTE(H27),1)+1,CEILING(MINUTE(H27),1)))</f>
        <v>48</v>
      </c>
      <c r="J27" s="105">
        <v>5</v>
      </c>
      <c r="K27" s="102">
        <v>4</v>
      </c>
      <c r="L27" s="110"/>
      <c r="M27" s="105"/>
      <c r="N27" s="102"/>
      <c r="O27" s="111"/>
      <c r="P27" s="105"/>
      <c r="Q27" s="102"/>
      <c r="R27" s="110"/>
      <c r="S27" s="100">
        <f t="shared" si="4"/>
        <v>13</v>
      </c>
      <c r="T27" s="101" t="s">
        <v>42</v>
      </c>
      <c r="U27" s="102" t="s">
        <v>42</v>
      </c>
      <c r="V27" s="102" t="s">
        <v>42</v>
      </c>
      <c r="W27" s="102" t="s">
        <v>42</v>
      </c>
      <c r="X27" s="102"/>
      <c r="Y27" s="102"/>
      <c r="Z27" s="102"/>
      <c r="AA27" s="102"/>
      <c r="AB27" s="102" t="s">
        <v>42</v>
      </c>
      <c r="AC27" s="102"/>
      <c r="AD27" s="102"/>
      <c r="AE27" s="102"/>
      <c r="AF27" s="102" t="s">
        <v>42</v>
      </c>
      <c r="AG27" s="102" t="s">
        <v>42</v>
      </c>
      <c r="AH27" s="102"/>
      <c r="AI27" s="102" t="s">
        <v>42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 t="s">
        <v>42</v>
      </c>
      <c r="AW27" s="102"/>
      <c r="AX27" s="102" t="s">
        <v>42</v>
      </c>
      <c r="AY27" s="102" t="s">
        <v>42</v>
      </c>
      <c r="AZ27" s="102" t="s">
        <v>42</v>
      </c>
      <c r="BA27" s="102"/>
      <c r="BB27" s="102"/>
      <c r="BC27" s="102" t="s">
        <v>42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/>
    </row>
    <row r="28" spans="1:75" s="104" customFormat="1" ht="25.5">
      <c r="A28" s="105">
        <v>3</v>
      </c>
      <c r="B28" s="106" t="s">
        <v>64</v>
      </c>
      <c r="C28" s="107" t="s">
        <v>65</v>
      </c>
      <c r="D28" s="107" t="s">
        <v>38</v>
      </c>
      <c r="E28" s="102">
        <v>16</v>
      </c>
      <c r="F28" s="108" t="s">
        <v>21</v>
      </c>
      <c r="G28" s="96">
        <f t="shared" si="3"/>
        <v>56</v>
      </c>
      <c r="H28" s="112">
        <v>0.43778935185185186</v>
      </c>
      <c r="I28" s="110">
        <f>IF(H28&lt;$A$25,G28,G28-IF(SECOND(H28)&gt;0,CEILING(MINUTE(H28),1)+1,CEILING(MINUTE(H28),1)))</f>
        <v>56</v>
      </c>
      <c r="J28" s="105">
        <v>1</v>
      </c>
      <c r="K28" s="102">
        <v>1</v>
      </c>
      <c r="L28" s="110"/>
      <c r="M28" s="105"/>
      <c r="N28" s="102"/>
      <c r="O28" s="111"/>
      <c r="P28" s="105"/>
      <c r="Q28" s="102"/>
      <c r="R28" s="110"/>
      <c r="S28" s="100">
        <f t="shared" si="4"/>
        <v>18</v>
      </c>
      <c r="T28" s="101" t="s">
        <v>42</v>
      </c>
      <c r="U28" s="102" t="s">
        <v>42</v>
      </c>
      <c r="V28" s="102" t="s">
        <v>42</v>
      </c>
      <c r="W28" s="102" t="s">
        <v>42</v>
      </c>
      <c r="X28" s="102" t="s">
        <v>42</v>
      </c>
      <c r="Y28" s="102" t="s">
        <v>42</v>
      </c>
      <c r="Z28" s="102"/>
      <c r="AA28" s="102" t="s">
        <v>42</v>
      </c>
      <c r="AB28" s="102"/>
      <c r="AC28" s="102"/>
      <c r="AD28" s="102" t="s">
        <v>42</v>
      </c>
      <c r="AE28" s="102" t="s">
        <v>42</v>
      </c>
      <c r="AF28" s="102" t="s">
        <v>42</v>
      </c>
      <c r="AG28" s="102" t="s">
        <v>42</v>
      </c>
      <c r="AH28" s="102"/>
      <c r="AI28" s="102"/>
      <c r="AJ28" s="102" t="s">
        <v>42</v>
      </c>
      <c r="AK28" s="102"/>
      <c r="AL28" s="102"/>
      <c r="AM28" s="102" t="s">
        <v>42</v>
      </c>
      <c r="AN28" s="102" t="s">
        <v>42</v>
      </c>
      <c r="AO28" s="102" t="s">
        <v>42</v>
      </c>
      <c r="AP28" s="102" t="s">
        <v>42</v>
      </c>
      <c r="AQ28" s="102"/>
      <c r="AR28" s="102" t="s">
        <v>42</v>
      </c>
      <c r="AS28" s="102" t="s">
        <v>42</v>
      </c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3"/>
    </row>
    <row r="29" spans="1:75" s="104" customFormat="1" ht="25.5">
      <c r="A29" s="105">
        <v>4</v>
      </c>
      <c r="B29" s="106" t="s">
        <v>66</v>
      </c>
      <c r="C29" s="107" t="s">
        <v>67</v>
      </c>
      <c r="D29" s="107" t="s">
        <v>68</v>
      </c>
      <c r="E29" s="102">
        <v>14</v>
      </c>
      <c r="F29" s="108" t="s">
        <v>26</v>
      </c>
      <c r="G29" s="96">
        <f t="shared" si="3"/>
        <v>0</v>
      </c>
      <c r="H29" s="112">
        <v>0.5208449074074074</v>
      </c>
      <c r="I29" s="110" t="s">
        <v>69</v>
      </c>
      <c r="J29" s="105"/>
      <c r="K29" s="102"/>
      <c r="L29" s="110"/>
      <c r="M29" s="105"/>
      <c r="N29" s="102"/>
      <c r="O29" s="111"/>
      <c r="P29" s="105"/>
      <c r="Q29" s="102"/>
      <c r="R29" s="110"/>
      <c r="S29" s="100">
        <f t="shared" si="4"/>
        <v>0</v>
      </c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3"/>
    </row>
    <row r="30" spans="1:75" s="104" customFormat="1" ht="25.5">
      <c r="A30" s="105">
        <v>5</v>
      </c>
      <c r="B30" s="106" t="s">
        <v>70</v>
      </c>
      <c r="C30" s="107" t="s">
        <v>71</v>
      </c>
      <c r="D30" s="107" t="s">
        <v>38</v>
      </c>
      <c r="E30" s="102">
        <v>18</v>
      </c>
      <c r="F30" s="108" t="s">
        <v>21</v>
      </c>
      <c r="G30" s="96">
        <f t="shared" si="3"/>
        <v>56</v>
      </c>
      <c r="H30" s="112">
        <v>0.43778935185185186</v>
      </c>
      <c r="I30" s="110">
        <f>IF(H30&lt;$A$25,G30,G30-IF(SECOND(H30)&gt;0,CEILING(MINUTE(H30),1)+1,CEILING(MINUTE(H30),1)))</f>
        <v>56</v>
      </c>
      <c r="J30" s="105">
        <v>1</v>
      </c>
      <c r="K30" s="102">
        <v>1</v>
      </c>
      <c r="L30" s="110"/>
      <c r="M30" s="105"/>
      <c r="N30" s="102"/>
      <c r="O30" s="111"/>
      <c r="P30" s="105"/>
      <c r="Q30" s="102"/>
      <c r="R30" s="110"/>
      <c r="S30" s="100">
        <f t="shared" si="4"/>
        <v>18</v>
      </c>
      <c r="T30" s="101" t="s">
        <v>42</v>
      </c>
      <c r="U30" s="102" t="s">
        <v>42</v>
      </c>
      <c r="V30" s="102" t="s">
        <v>42</v>
      </c>
      <c r="W30" s="102"/>
      <c r="X30" s="102" t="s">
        <v>42</v>
      </c>
      <c r="Y30" s="102" t="s">
        <v>42</v>
      </c>
      <c r="Z30" s="102"/>
      <c r="AA30" s="102" t="s">
        <v>42</v>
      </c>
      <c r="AB30" s="102" t="s">
        <v>42</v>
      </c>
      <c r="AC30" s="102"/>
      <c r="AD30" s="102" t="s">
        <v>42</v>
      </c>
      <c r="AE30" s="102" t="s">
        <v>42</v>
      </c>
      <c r="AF30" s="102" t="s">
        <v>42</v>
      </c>
      <c r="AG30" s="102" t="s">
        <v>42</v>
      </c>
      <c r="AH30" s="102"/>
      <c r="AI30" s="102" t="s">
        <v>42</v>
      </c>
      <c r="AJ30" s="102" t="s">
        <v>42</v>
      </c>
      <c r="AK30" s="102"/>
      <c r="AL30" s="102"/>
      <c r="AM30" s="102" t="s">
        <v>42</v>
      </c>
      <c r="AN30" s="102" t="s">
        <v>42</v>
      </c>
      <c r="AO30" s="102"/>
      <c r="AP30" s="102" t="s">
        <v>42</v>
      </c>
      <c r="AQ30" s="102"/>
      <c r="AR30" s="102" t="s">
        <v>42</v>
      </c>
      <c r="AS30" s="102" t="s">
        <v>42</v>
      </c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3"/>
    </row>
    <row r="31" spans="1:75" s="104" customFormat="1" ht="38.25">
      <c r="A31" s="105">
        <v>6</v>
      </c>
      <c r="B31" s="106" t="s">
        <v>72</v>
      </c>
      <c r="C31" s="107" t="s">
        <v>73</v>
      </c>
      <c r="D31" s="107" t="s">
        <v>38</v>
      </c>
      <c r="E31" s="102">
        <v>16</v>
      </c>
      <c r="F31" s="108" t="s">
        <v>20</v>
      </c>
      <c r="G31" s="96">
        <f t="shared" si="3"/>
        <v>25</v>
      </c>
      <c r="H31" s="112">
        <v>0.41643518518518513</v>
      </c>
      <c r="I31" s="110">
        <f>IF(H31&lt;$A$25,G31,G31-IF(SECOND(H31)&gt;0,CEILING(MINUTE(H31),1)+1,CEILING(MINUTE(H31),1)))</f>
        <v>25</v>
      </c>
      <c r="J31" s="105">
        <v>6</v>
      </c>
      <c r="K31" s="102"/>
      <c r="L31" s="110"/>
      <c r="M31" s="105"/>
      <c r="N31" s="102"/>
      <c r="O31" s="111"/>
      <c r="P31" s="105"/>
      <c r="Q31" s="102"/>
      <c r="R31" s="110"/>
      <c r="S31" s="100">
        <f t="shared" si="4"/>
        <v>9</v>
      </c>
      <c r="T31" s="101" t="s">
        <v>42</v>
      </c>
      <c r="U31" s="102"/>
      <c r="V31" s="102" t="s">
        <v>42</v>
      </c>
      <c r="W31" s="102"/>
      <c r="X31" s="102"/>
      <c r="Y31" s="102"/>
      <c r="Z31" s="102" t="s">
        <v>42</v>
      </c>
      <c r="AA31" s="102"/>
      <c r="AB31" s="102"/>
      <c r="AC31" s="102" t="s">
        <v>42</v>
      </c>
      <c r="AD31" s="102" t="s">
        <v>42</v>
      </c>
      <c r="AE31" s="102" t="s">
        <v>42</v>
      </c>
      <c r="AF31" s="102" t="s">
        <v>42</v>
      </c>
      <c r="AG31" s="102" t="s">
        <v>42</v>
      </c>
      <c r="AH31" s="102"/>
      <c r="AI31" s="102"/>
      <c r="AJ31" s="102"/>
      <c r="AK31" s="102"/>
      <c r="AL31" s="102"/>
      <c r="AM31" s="102"/>
      <c r="AN31" s="102" t="s">
        <v>42</v>
      </c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</row>
    <row r="32" spans="1:75" s="104" customFormat="1" ht="39.75" customHeight="1" thickBot="1">
      <c r="A32" s="113">
        <v>7</v>
      </c>
      <c r="B32" s="114" t="s">
        <v>74</v>
      </c>
      <c r="C32" s="115" t="s">
        <v>75</v>
      </c>
      <c r="D32" s="115" t="s">
        <v>38</v>
      </c>
      <c r="E32" s="116">
        <v>19</v>
      </c>
      <c r="F32" s="117" t="s">
        <v>39</v>
      </c>
      <c r="G32" s="118">
        <f t="shared" si="3"/>
        <v>56</v>
      </c>
      <c r="H32" s="119">
        <v>0.47650462962962964</v>
      </c>
      <c r="I32" s="120">
        <f>IF(H32&lt;$A$25,G32,G32-IF(SECOND(H32)&gt;0,CEILING(MINUTE(H32),1)+1,CEILING(MINUTE(H32),1)))</f>
        <v>56</v>
      </c>
      <c r="J32" s="113">
        <v>3</v>
      </c>
      <c r="K32" s="121"/>
      <c r="L32" s="120"/>
      <c r="M32" s="113"/>
      <c r="N32" s="121"/>
      <c r="O32" s="122"/>
      <c r="P32" s="113"/>
      <c r="Q32" s="121">
        <v>1</v>
      </c>
      <c r="R32" s="120"/>
      <c r="S32" s="100">
        <f t="shared" si="4"/>
        <v>12</v>
      </c>
      <c r="T32" s="101"/>
      <c r="U32" s="102" t="s">
        <v>42</v>
      </c>
      <c r="V32" s="102"/>
      <c r="W32" s="102"/>
      <c r="X32" s="102"/>
      <c r="Y32" s="102"/>
      <c r="Z32" s="102"/>
      <c r="AA32" s="102"/>
      <c r="AB32" s="102" t="s">
        <v>42</v>
      </c>
      <c r="AC32" s="102"/>
      <c r="AD32" s="102"/>
      <c r="AE32" s="102"/>
      <c r="AF32" s="102"/>
      <c r="AG32" s="102"/>
      <c r="AH32" s="102"/>
      <c r="AI32" s="102" t="s">
        <v>42</v>
      </c>
      <c r="AJ32" s="102"/>
      <c r="AK32" s="102"/>
      <c r="AL32" s="102"/>
      <c r="AM32" s="102" t="s">
        <v>42</v>
      </c>
      <c r="AN32" s="102"/>
      <c r="AO32" s="102"/>
      <c r="AP32" s="102"/>
      <c r="AQ32" s="102"/>
      <c r="AR32" s="102" t="s">
        <v>42</v>
      </c>
      <c r="AS32" s="102" t="s">
        <v>42</v>
      </c>
      <c r="AT32" s="102"/>
      <c r="AU32" s="102"/>
      <c r="AV32" s="102" t="s">
        <v>42</v>
      </c>
      <c r="AW32" s="102"/>
      <c r="AX32" s="102" t="s">
        <v>42</v>
      </c>
      <c r="AY32" s="102" t="s">
        <v>42</v>
      </c>
      <c r="AZ32" s="102" t="s">
        <v>42</v>
      </c>
      <c r="BA32" s="102"/>
      <c r="BB32" s="102"/>
      <c r="BC32" s="102" t="s">
        <v>42</v>
      </c>
      <c r="BD32" s="102"/>
      <c r="BE32" s="102" t="s">
        <v>42</v>
      </c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3"/>
    </row>
    <row r="33" spans="1:74" s="47" customFormat="1" ht="16.5" thickBot="1">
      <c r="A33" s="34">
        <v>0.16666666666666666</v>
      </c>
      <c r="B33" s="89"/>
      <c r="C33" s="123" t="s">
        <v>76</v>
      </c>
      <c r="D33" s="37"/>
      <c r="E33" s="39"/>
      <c r="F33" s="39"/>
      <c r="G33" s="39"/>
      <c r="H33" s="40"/>
      <c r="I33" s="38"/>
      <c r="J33" s="38"/>
      <c r="K33" s="38"/>
      <c r="L33" s="38"/>
      <c r="M33" s="38"/>
      <c r="N33" s="38"/>
      <c r="O33" s="38"/>
      <c r="P33" s="38"/>
      <c r="Q33" s="38"/>
      <c r="R33" s="43"/>
      <c r="S33" s="124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ht="44.25" customHeight="1">
      <c r="A34" s="125">
        <v>1</v>
      </c>
      <c r="B34" s="126" t="s">
        <v>77</v>
      </c>
      <c r="C34" s="127" t="s">
        <v>78</v>
      </c>
      <c r="D34" s="128" t="s">
        <v>79</v>
      </c>
      <c r="E34" s="129">
        <v>41</v>
      </c>
      <c r="F34" s="130" t="s">
        <v>20</v>
      </c>
      <c r="G34" s="131">
        <f aca="true" t="shared" si="5" ref="G34:G41">COUNTA(T34:AA34)*2+COUNTA(AB34:AI34)*3+COUNTA(AJ34:AP34)*4+COUNTA(AQ34:AX34)*5+COUNTA(AY34:BE34)*6+COUNTA(BF34:BM34)*7+COUNTA(BN34:BU34)*8+COUNTA(BV34)*9</f>
        <v>7</v>
      </c>
      <c r="H34" s="132">
        <v>0.15702546296296296</v>
      </c>
      <c r="I34" s="133">
        <f aca="true" t="shared" si="6" ref="I34:I41">IF(H34&lt;$A$33,G34,G34-IF(SECOND(H34)&gt;0,CEILING(MINUTE(H34),1)+1,CEILING(MINUTE(H34),1)))</f>
        <v>7</v>
      </c>
      <c r="J34" s="125">
        <v>7</v>
      </c>
      <c r="K34" s="129"/>
      <c r="L34" s="133"/>
      <c r="M34" s="125"/>
      <c r="N34" s="129"/>
      <c r="O34" s="133"/>
      <c r="P34" s="125"/>
      <c r="Q34" s="129"/>
      <c r="R34" s="133"/>
      <c r="S34" s="134">
        <f aca="true" t="shared" si="7" ref="S34:S41">COUNTA(T34:BV34)</f>
        <v>3</v>
      </c>
      <c r="T34" s="45"/>
      <c r="U34" s="135"/>
      <c r="V34" s="46"/>
      <c r="W34" s="46"/>
      <c r="X34" s="46"/>
      <c r="Y34" s="46" t="s">
        <v>42</v>
      </c>
      <c r="Z34" s="46"/>
      <c r="AA34" s="46" t="s">
        <v>42</v>
      </c>
      <c r="AB34" s="46"/>
      <c r="AC34" s="46" t="s">
        <v>42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</row>
    <row r="35" spans="1:74" ht="32.25" customHeight="1">
      <c r="A35" s="136">
        <v>2</v>
      </c>
      <c r="B35" s="137" t="s">
        <v>80</v>
      </c>
      <c r="C35" s="138" t="s">
        <v>81</v>
      </c>
      <c r="D35" s="139" t="s">
        <v>80</v>
      </c>
      <c r="E35" s="46">
        <v>42</v>
      </c>
      <c r="F35" s="130" t="s">
        <v>20</v>
      </c>
      <c r="G35" s="135">
        <f t="shared" si="5"/>
        <v>16</v>
      </c>
      <c r="H35" s="140">
        <v>0.15243055555555554</v>
      </c>
      <c r="I35" s="141">
        <f t="shared" si="6"/>
        <v>16</v>
      </c>
      <c r="J35" s="136">
        <v>3</v>
      </c>
      <c r="K35" s="46"/>
      <c r="L35" s="141"/>
      <c r="M35" s="136"/>
      <c r="N35" s="46"/>
      <c r="O35" s="141"/>
      <c r="P35" s="136"/>
      <c r="Q35" s="46"/>
      <c r="R35" s="141"/>
      <c r="S35" s="134">
        <f t="shared" si="7"/>
        <v>7</v>
      </c>
      <c r="T35" s="45" t="s">
        <v>42</v>
      </c>
      <c r="U35" s="46" t="s">
        <v>42</v>
      </c>
      <c r="V35" s="46" t="s">
        <v>42</v>
      </c>
      <c r="W35" s="46"/>
      <c r="X35" s="46" t="s">
        <v>42</v>
      </c>
      <c r="Y35" s="46" t="s">
        <v>42</v>
      </c>
      <c r="Z35" s="46"/>
      <c r="AA35" s="46"/>
      <c r="AB35" s="46" t="s">
        <v>42</v>
      </c>
      <c r="AC35" s="46"/>
      <c r="AD35" s="46"/>
      <c r="AE35" s="46"/>
      <c r="AF35" s="46"/>
      <c r="AG35" s="46"/>
      <c r="AH35" s="46"/>
      <c r="AI35" s="46" t="s">
        <v>42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</row>
    <row r="36" spans="1:74" ht="56.25" customHeight="1">
      <c r="A36" s="136">
        <v>3</v>
      </c>
      <c r="B36" s="137" t="s">
        <v>80</v>
      </c>
      <c r="C36" s="139" t="s">
        <v>82</v>
      </c>
      <c r="D36" s="139" t="s">
        <v>80</v>
      </c>
      <c r="E36" s="46">
        <v>43</v>
      </c>
      <c r="F36" s="130" t="s">
        <v>24</v>
      </c>
      <c r="G36" s="135">
        <f t="shared" si="5"/>
        <v>16</v>
      </c>
      <c r="H36" s="140">
        <v>0.1541898148148148</v>
      </c>
      <c r="I36" s="141">
        <f t="shared" si="6"/>
        <v>16</v>
      </c>
      <c r="J36" s="136">
        <v>4</v>
      </c>
      <c r="K36" s="46"/>
      <c r="L36" s="141"/>
      <c r="M36" s="136"/>
      <c r="N36" s="46">
        <v>2</v>
      </c>
      <c r="O36" s="141"/>
      <c r="P36" s="136"/>
      <c r="Q36" s="46"/>
      <c r="R36" s="141"/>
      <c r="S36" s="134">
        <f t="shared" si="7"/>
        <v>7</v>
      </c>
      <c r="T36" s="45" t="s">
        <v>42</v>
      </c>
      <c r="U36" s="46" t="s">
        <v>42</v>
      </c>
      <c r="V36" s="46" t="s">
        <v>42</v>
      </c>
      <c r="W36" s="46"/>
      <c r="X36" s="46" t="s">
        <v>42</v>
      </c>
      <c r="Y36" s="46" t="s">
        <v>42</v>
      </c>
      <c r="Z36" s="46"/>
      <c r="AA36" s="46"/>
      <c r="AB36" s="46" t="s">
        <v>42</v>
      </c>
      <c r="AC36" s="46"/>
      <c r="AD36" s="46"/>
      <c r="AE36" s="46"/>
      <c r="AF36" s="46"/>
      <c r="AG36" s="46"/>
      <c r="AH36" s="46"/>
      <c r="AI36" s="46" t="s">
        <v>42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</row>
    <row r="37" spans="1:74" ht="106.5" customHeight="1">
      <c r="A37" s="136">
        <v>4</v>
      </c>
      <c r="B37" s="137" t="s">
        <v>83</v>
      </c>
      <c r="C37" s="139" t="s">
        <v>84</v>
      </c>
      <c r="D37" s="139" t="s">
        <v>38</v>
      </c>
      <c r="E37" s="142">
        <v>44</v>
      </c>
      <c r="F37" s="143" t="s">
        <v>85</v>
      </c>
      <c r="G37" s="131">
        <f t="shared" si="5"/>
        <v>12</v>
      </c>
      <c r="H37" s="140">
        <v>0.15475694444444446</v>
      </c>
      <c r="I37" s="141">
        <f t="shared" si="6"/>
        <v>12</v>
      </c>
      <c r="J37" s="136">
        <v>6</v>
      </c>
      <c r="K37" s="46"/>
      <c r="L37" s="141"/>
      <c r="M37" s="136"/>
      <c r="N37" s="46"/>
      <c r="O37" s="141"/>
      <c r="P37" s="136"/>
      <c r="Q37" s="46">
        <v>2</v>
      </c>
      <c r="R37" s="141"/>
      <c r="S37" s="134">
        <f t="shared" si="7"/>
        <v>5</v>
      </c>
      <c r="T37" s="45" t="s">
        <v>42</v>
      </c>
      <c r="U37" s="46" t="s">
        <v>42</v>
      </c>
      <c r="V37" s="46" t="s">
        <v>42</v>
      </c>
      <c r="W37" s="46"/>
      <c r="X37" s="46"/>
      <c r="Y37" s="46"/>
      <c r="Z37" s="46"/>
      <c r="AA37" s="46"/>
      <c r="AB37" s="46"/>
      <c r="AC37" s="46"/>
      <c r="AD37" s="46"/>
      <c r="AE37" s="46"/>
      <c r="AF37" s="46" t="s">
        <v>42</v>
      </c>
      <c r="AG37" s="46" t="s">
        <v>42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</row>
    <row r="38" spans="1:74" ht="69" customHeight="1">
      <c r="A38" s="136">
        <v>5</v>
      </c>
      <c r="B38" s="137" t="s">
        <v>86</v>
      </c>
      <c r="C38" s="139" t="s">
        <v>87</v>
      </c>
      <c r="D38" s="139" t="s">
        <v>38</v>
      </c>
      <c r="E38" s="46">
        <v>45</v>
      </c>
      <c r="F38" s="32" t="s">
        <v>85</v>
      </c>
      <c r="G38" s="135">
        <f t="shared" si="5"/>
        <v>16</v>
      </c>
      <c r="H38" s="140">
        <v>0.1446412037037037</v>
      </c>
      <c r="I38" s="141">
        <f t="shared" si="6"/>
        <v>16</v>
      </c>
      <c r="J38" s="136">
        <v>2</v>
      </c>
      <c r="K38" s="46"/>
      <c r="L38" s="141"/>
      <c r="M38" s="136"/>
      <c r="N38" s="46"/>
      <c r="O38" s="141"/>
      <c r="P38" s="136"/>
      <c r="Q38" s="46">
        <v>1</v>
      </c>
      <c r="R38" s="141"/>
      <c r="S38" s="134">
        <f t="shared" si="7"/>
        <v>7</v>
      </c>
      <c r="T38" s="45" t="s">
        <v>42</v>
      </c>
      <c r="U38" s="46" t="s">
        <v>42</v>
      </c>
      <c r="V38" s="46" t="s">
        <v>42</v>
      </c>
      <c r="W38" s="46" t="s">
        <v>42</v>
      </c>
      <c r="X38" s="46"/>
      <c r="Y38" s="46" t="s">
        <v>42</v>
      </c>
      <c r="Z38" s="46"/>
      <c r="AA38" s="46"/>
      <c r="AB38" s="46"/>
      <c r="AC38" s="46"/>
      <c r="AD38" s="46"/>
      <c r="AE38" s="46"/>
      <c r="AF38" s="46" t="s">
        <v>42</v>
      </c>
      <c r="AG38" s="46" t="s">
        <v>42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</row>
    <row r="39" spans="1:74" ht="51">
      <c r="A39" s="136">
        <v>6</v>
      </c>
      <c r="B39" s="137" t="s">
        <v>88</v>
      </c>
      <c r="C39" s="139" t="s">
        <v>89</v>
      </c>
      <c r="D39" s="139" t="s">
        <v>38</v>
      </c>
      <c r="E39" s="46">
        <v>56</v>
      </c>
      <c r="F39" s="130" t="s">
        <v>24</v>
      </c>
      <c r="G39" s="135">
        <f t="shared" si="5"/>
        <v>18</v>
      </c>
      <c r="H39" s="140">
        <v>0.16402777777777777</v>
      </c>
      <c r="I39" s="141">
        <f t="shared" si="6"/>
        <v>18</v>
      </c>
      <c r="J39" s="136">
        <v>1</v>
      </c>
      <c r="K39" s="46"/>
      <c r="L39" s="141"/>
      <c r="M39" s="136"/>
      <c r="N39" s="46">
        <v>1</v>
      </c>
      <c r="O39" s="141"/>
      <c r="P39" s="136"/>
      <c r="Q39" s="46"/>
      <c r="R39" s="141"/>
      <c r="S39" s="134">
        <f t="shared" si="7"/>
        <v>7</v>
      </c>
      <c r="T39" s="45" t="s">
        <v>42</v>
      </c>
      <c r="U39" s="135"/>
      <c r="V39" s="46" t="s">
        <v>42</v>
      </c>
      <c r="W39" s="46" t="s">
        <v>42</v>
      </c>
      <c r="X39" s="46"/>
      <c r="Y39" s="46"/>
      <c r="Z39" s="46"/>
      <c r="AA39" s="46"/>
      <c r="AB39" s="46"/>
      <c r="AC39" s="46"/>
      <c r="AD39" s="46" t="s">
        <v>42</v>
      </c>
      <c r="AE39" s="46" t="s">
        <v>42</v>
      </c>
      <c r="AF39" s="46" t="s">
        <v>42</v>
      </c>
      <c r="AG39" s="46" t="s">
        <v>42</v>
      </c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</row>
    <row r="40" spans="1:74" ht="25.5">
      <c r="A40" s="136">
        <v>7</v>
      </c>
      <c r="B40" s="137" t="s">
        <v>90</v>
      </c>
      <c r="C40" s="139" t="s">
        <v>91</v>
      </c>
      <c r="D40" s="139" t="s">
        <v>38</v>
      </c>
      <c r="E40" s="46">
        <v>47</v>
      </c>
      <c r="F40" s="130" t="s">
        <v>20</v>
      </c>
      <c r="G40" s="135">
        <f t="shared" si="5"/>
        <v>14</v>
      </c>
      <c r="H40" s="140">
        <v>0.14017361111111112</v>
      </c>
      <c r="I40" s="141">
        <f t="shared" si="6"/>
        <v>14</v>
      </c>
      <c r="J40" s="136">
        <v>5</v>
      </c>
      <c r="K40" s="46"/>
      <c r="L40" s="141"/>
      <c r="M40" s="136"/>
      <c r="N40" s="46"/>
      <c r="O40" s="141"/>
      <c r="P40" s="136"/>
      <c r="Q40" s="46"/>
      <c r="R40" s="141"/>
      <c r="S40" s="134">
        <f t="shared" si="7"/>
        <v>6</v>
      </c>
      <c r="T40" s="45" t="s">
        <v>42</v>
      </c>
      <c r="U40" s="135" t="s">
        <v>42</v>
      </c>
      <c r="V40" s="46" t="s">
        <v>42</v>
      </c>
      <c r="W40" s="46" t="s">
        <v>42</v>
      </c>
      <c r="X40" s="46"/>
      <c r="Y40" s="46"/>
      <c r="Z40" s="46"/>
      <c r="AA40" s="46"/>
      <c r="AB40" s="46"/>
      <c r="AC40" s="46"/>
      <c r="AD40" s="46"/>
      <c r="AE40" s="46"/>
      <c r="AF40" s="46" t="s">
        <v>42</v>
      </c>
      <c r="AG40" s="46" t="s">
        <v>42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</row>
    <row r="41" spans="1:74" ht="51.75" thickBot="1">
      <c r="A41" s="144">
        <v>8</v>
      </c>
      <c r="B41" s="145" t="s">
        <v>79</v>
      </c>
      <c r="C41" s="146" t="s">
        <v>92</v>
      </c>
      <c r="D41" s="147" t="s">
        <v>79</v>
      </c>
      <c r="E41" s="148">
        <v>48</v>
      </c>
      <c r="F41" s="29" t="s">
        <v>85</v>
      </c>
      <c r="G41" s="29">
        <f t="shared" si="5"/>
        <v>4</v>
      </c>
      <c r="H41" s="149">
        <v>0.16640046296296296</v>
      </c>
      <c r="I41" s="150">
        <f t="shared" si="6"/>
        <v>4</v>
      </c>
      <c r="J41" s="144">
        <v>8</v>
      </c>
      <c r="K41" s="148"/>
      <c r="L41" s="150"/>
      <c r="M41" s="144"/>
      <c r="N41" s="148"/>
      <c r="O41" s="150"/>
      <c r="P41" s="144"/>
      <c r="Q41" s="148">
        <v>3</v>
      </c>
      <c r="R41" s="150"/>
      <c r="S41" s="134">
        <f t="shared" si="7"/>
        <v>2</v>
      </c>
      <c r="T41" s="45"/>
      <c r="U41" s="135"/>
      <c r="V41" s="46"/>
      <c r="W41" s="46"/>
      <c r="X41" s="46"/>
      <c r="Y41" s="46" t="s">
        <v>42</v>
      </c>
      <c r="Z41" s="46"/>
      <c r="AA41" s="46" t="s">
        <v>42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</row>
    <row r="42" spans="4:75" ht="12.75">
      <c r="D42" s="1"/>
      <c r="E42" s="151"/>
      <c r="F42" s="2"/>
      <c r="M42" s="2"/>
      <c r="P42" s="2"/>
      <c r="S42" s="1"/>
      <c r="T42" s="1">
        <f aca="true" t="shared" si="8" ref="T42:AY42">COUNTA(T14:T41)</f>
        <v>16</v>
      </c>
      <c r="U42" s="1">
        <f t="shared" si="8"/>
        <v>15</v>
      </c>
      <c r="V42" s="1">
        <f t="shared" si="8"/>
        <v>16</v>
      </c>
      <c r="W42" s="1">
        <f t="shared" si="8"/>
        <v>7</v>
      </c>
      <c r="X42" s="1">
        <f t="shared" si="8"/>
        <v>5</v>
      </c>
      <c r="Y42" s="1">
        <f t="shared" si="8"/>
        <v>9</v>
      </c>
      <c r="Z42" s="1">
        <f t="shared" si="8"/>
        <v>4</v>
      </c>
      <c r="AA42" s="1">
        <f t="shared" si="8"/>
        <v>5</v>
      </c>
      <c r="AB42" s="1">
        <f t="shared" si="8"/>
        <v>8</v>
      </c>
      <c r="AC42" s="1">
        <f t="shared" si="8"/>
        <v>3</v>
      </c>
      <c r="AD42" s="1">
        <f t="shared" si="8"/>
        <v>9</v>
      </c>
      <c r="AE42" s="1">
        <f t="shared" si="8"/>
        <v>9</v>
      </c>
      <c r="AF42" s="1">
        <f t="shared" si="8"/>
        <v>13</v>
      </c>
      <c r="AG42" s="1">
        <f t="shared" si="8"/>
        <v>14</v>
      </c>
      <c r="AH42" s="1">
        <f t="shared" si="8"/>
        <v>1</v>
      </c>
      <c r="AI42" s="1">
        <f t="shared" si="8"/>
        <v>14</v>
      </c>
      <c r="AJ42" s="1">
        <f t="shared" si="8"/>
        <v>4</v>
      </c>
      <c r="AK42" s="1">
        <f t="shared" si="8"/>
        <v>2</v>
      </c>
      <c r="AL42" s="1">
        <f t="shared" si="8"/>
        <v>8</v>
      </c>
      <c r="AM42" s="1">
        <f t="shared" si="8"/>
        <v>4</v>
      </c>
      <c r="AN42" s="1">
        <f t="shared" si="8"/>
        <v>5</v>
      </c>
      <c r="AO42" s="1">
        <f t="shared" si="8"/>
        <v>2</v>
      </c>
      <c r="AP42" s="1">
        <f t="shared" si="8"/>
        <v>4</v>
      </c>
      <c r="AQ42" s="1">
        <f t="shared" si="8"/>
        <v>1</v>
      </c>
      <c r="AR42" s="1">
        <f t="shared" si="8"/>
        <v>4</v>
      </c>
      <c r="AS42" s="1">
        <f t="shared" si="8"/>
        <v>4</v>
      </c>
      <c r="AT42" s="1">
        <f t="shared" si="8"/>
        <v>0</v>
      </c>
      <c r="AU42" s="1">
        <f t="shared" si="8"/>
        <v>2</v>
      </c>
      <c r="AV42" s="1">
        <f t="shared" si="8"/>
        <v>3</v>
      </c>
      <c r="AW42" s="1">
        <f t="shared" si="8"/>
        <v>6</v>
      </c>
      <c r="AX42" s="1">
        <f t="shared" si="8"/>
        <v>4</v>
      </c>
      <c r="AY42" s="1">
        <f t="shared" si="8"/>
        <v>4</v>
      </c>
      <c r="AZ42" s="1">
        <f aca="true" t="shared" si="9" ref="AZ42:CE42">COUNTA(AZ14:AZ41)</f>
        <v>3</v>
      </c>
      <c r="BA42" s="1">
        <f t="shared" si="9"/>
        <v>5</v>
      </c>
      <c r="BB42" s="1">
        <f t="shared" si="9"/>
        <v>6</v>
      </c>
      <c r="BC42" s="1">
        <f t="shared" si="9"/>
        <v>3</v>
      </c>
      <c r="BD42" s="1">
        <f t="shared" si="9"/>
        <v>6</v>
      </c>
      <c r="BE42" s="1">
        <f t="shared" si="9"/>
        <v>2</v>
      </c>
      <c r="BF42" s="1">
        <f t="shared" si="9"/>
        <v>1</v>
      </c>
      <c r="BG42" s="1">
        <f t="shared" si="9"/>
        <v>5</v>
      </c>
      <c r="BH42" s="1">
        <f t="shared" si="9"/>
        <v>1</v>
      </c>
      <c r="BI42" s="1">
        <f t="shared" si="9"/>
        <v>6</v>
      </c>
      <c r="BJ42" s="1">
        <f t="shared" si="9"/>
        <v>6</v>
      </c>
      <c r="BK42" s="1">
        <f t="shared" si="9"/>
        <v>3</v>
      </c>
      <c r="BL42" s="1">
        <f t="shared" si="9"/>
        <v>2</v>
      </c>
      <c r="BM42" s="1">
        <f t="shared" si="9"/>
        <v>5</v>
      </c>
      <c r="BN42" s="1">
        <f t="shared" si="9"/>
        <v>2</v>
      </c>
      <c r="BO42" s="1">
        <f t="shared" si="9"/>
        <v>3</v>
      </c>
      <c r="BP42" s="1">
        <f t="shared" si="9"/>
        <v>2</v>
      </c>
      <c r="BQ42" s="1">
        <f t="shared" si="9"/>
        <v>2</v>
      </c>
      <c r="BR42" s="1">
        <f t="shared" si="9"/>
        <v>5</v>
      </c>
      <c r="BS42" s="1">
        <f t="shared" si="9"/>
        <v>3</v>
      </c>
      <c r="BT42" s="1">
        <f t="shared" si="9"/>
        <v>4</v>
      </c>
      <c r="BU42" s="1">
        <f t="shared" si="9"/>
        <v>4</v>
      </c>
      <c r="BV42" s="1">
        <f t="shared" si="9"/>
        <v>4</v>
      </c>
      <c r="BW42" s="2"/>
    </row>
    <row r="43" spans="2:75" ht="12.75" customHeight="1">
      <c r="B43" s="2"/>
      <c r="C43" s="2" t="s">
        <v>93</v>
      </c>
      <c r="D43" s="1"/>
      <c r="E43" s="3" t="s">
        <v>94</v>
      </c>
      <c r="F43" s="2"/>
      <c r="M43" s="2"/>
      <c r="P43" s="2"/>
      <c r="S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4:75" ht="12.75">
      <c r="D44" s="1"/>
      <c r="E44" s="3"/>
      <c r="F44" s="2"/>
      <c r="M44" s="2"/>
      <c r="P44" s="2"/>
      <c r="S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3:75" ht="12.75">
      <c r="C45" s="2" t="s">
        <v>95</v>
      </c>
      <c r="D45" s="1"/>
      <c r="E45" s="2" t="s">
        <v>96</v>
      </c>
      <c r="M45" s="2"/>
      <c r="P45" s="2"/>
      <c r="S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9:75" ht="12.75">
      <c r="S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3:75" ht="12.75">
      <c r="C47" s="2" t="s">
        <v>97</v>
      </c>
      <c r="E47" s="2" t="s">
        <v>98</v>
      </c>
      <c r="S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9:75" ht="12.75">
      <c r="S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3:75" ht="12.75">
      <c r="C49" s="152"/>
      <c r="D49" s="151"/>
      <c r="S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3:75" ht="12.75">
      <c r="C50" s="152"/>
      <c r="D50" s="151"/>
      <c r="S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3:75" ht="12.75">
      <c r="C51" s="152"/>
      <c r="D51" s="151"/>
      <c r="P51" s="2"/>
      <c r="S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3:75" ht="12.75">
      <c r="C52" s="152"/>
      <c r="D52" s="151"/>
      <c r="P52" s="2"/>
      <c r="S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3:75" ht="12.75">
      <c r="C53" s="152"/>
      <c r="D53" s="151"/>
      <c r="P53" s="2"/>
      <c r="S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3:75" ht="12.75">
      <c r="C54" s="152"/>
      <c r="D54" s="151"/>
      <c r="P54" s="2"/>
      <c r="S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3:75" ht="12.75">
      <c r="C55" s="152"/>
      <c r="D55" s="151"/>
      <c r="P55" s="2"/>
      <c r="S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3:75" ht="12.75">
      <c r="C56" s="152"/>
      <c r="D56" s="151"/>
      <c r="P56" s="2"/>
      <c r="S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3:75" ht="12.75">
      <c r="C57" s="152"/>
      <c r="D57" s="151"/>
      <c r="P57" s="2"/>
      <c r="S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3:75" ht="12.75">
      <c r="C58" s="152"/>
      <c r="D58" s="151"/>
      <c r="P58" s="2"/>
      <c r="S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3:75" ht="12.75">
      <c r="C59" s="152"/>
      <c r="D59" s="151"/>
      <c r="P59" s="2"/>
      <c r="S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3:75" ht="12.75">
      <c r="C60" s="152"/>
      <c r="D60" s="151"/>
      <c r="P60" s="2"/>
      <c r="S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3:75" ht="12.75">
      <c r="C61" s="152"/>
      <c r="D61" s="151"/>
      <c r="P61" s="2"/>
      <c r="S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3:75" ht="12.75">
      <c r="C62" s="152"/>
      <c r="D62" s="151"/>
      <c r="P62" s="2"/>
      <c r="S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3:75" ht="12.75">
      <c r="C63" s="152"/>
      <c r="D63" s="151"/>
      <c r="P63" s="2"/>
      <c r="S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3:75" ht="12.75">
      <c r="C64" s="152"/>
      <c r="D64" s="151"/>
      <c r="P64" s="2"/>
      <c r="S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3:75" ht="12.75">
      <c r="C65" s="152"/>
      <c r="D65" s="151"/>
      <c r="P65" s="2"/>
      <c r="S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3:19" ht="12.75">
      <c r="C66" s="152"/>
      <c r="D66" s="151"/>
      <c r="P66" s="2"/>
      <c r="S66" s="2"/>
    </row>
    <row r="67" spans="3:19" ht="12.75">
      <c r="C67" s="152"/>
      <c r="D67" s="151"/>
      <c r="P67" s="2"/>
      <c r="S67" s="2"/>
    </row>
    <row r="68" spans="3:16" ht="12.75">
      <c r="C68" s="152"/>
      <c r="D68" s="151"/>
      <c r="P68" s="2"/>
    </row>
    <row r="69" spans="3:16" ht="12.75">
      <c r="C69" s="152"/>
      <c r="D69" s="151"/>
      <c r="P69" s="2"/>
    </row>
    <row r="70" spans="3:16" ht="12.75">
      <c r="C70" s="152"/>
      <c r="D70" s="151"/>
      <c r="P70" s="2"/>
    </row>
    <row r="71" spans="3:16" ht="12.75">
      <c r="C71" s="152"/>
      <c r="D71" s="151"/>
      <c r="P71" s="2"/>
    </row>
    <row r="72" spans="3:16" ht="12.75">
      <c r="C72" s="152"/>
      <c r="D72" s="151"/>
      <c r="P72" s="2"/>
    </row>
    <row r="73" spans="3:16" ht="12.75">
      <c r="C73" s="152"/>
      <c r="D73" s="151"/>
      <c r="P73" s="2"/>
    </row>
    <row r="74" spans="3:16" ht="12.75">
      <c r="C74" s="152"/>
      <c r="D74" s="151"/>
      <c r="P74" s="2"/>
    </row>
    <row r="75" spans="3:16" ht="12.75">
      <c r="C75" s="152"/>
      <c r="D75" s="151"/>
      <c r="P75" s="2"/>
    </row>
    <row r="76" spans="3:16" ht="12.75">
      <c r="C76" s="152"/>
      <c r="D76" s="151"/>
      <c r="P76" s="2"/>
    </row>
    <row r="77" spans="3:4" ht="12.75">
      <c r="C77" s="152"/>
      <c r="D77" s="151"/>
    </row>
    <row r="78" spans="3:4" ht="12.75">
      <c r="C78" s="152"/>
      <c r="D78" s="151"/>
    </row>
    <row r="79" spans="3:4" ht="12.75">
      <c r="C79" s="152"/>
      <c r="D79" s="151"/>
    </row>
    <row r="80" spans="3:4" ht="12.75">
      <c r="C80" s="152"/>
      <c r="D80" s="151"/>
    </row>
    <row r="81" spans="3:4" ht="12.75">
      <c r="C81" s="152"/>
      <c r="D81" s="151"/>
    </row>
    <row r="82" spans="3:4" ht="12.75">
      <c r="C82" s="152"/>
      <c r="D82" s="151"/>
    </row>
    <row r="83" spans="3:4" ht="12.75">
      <c r="C83" s="152"/>
      <c r="D83" s="151"/>
    </row>
    <row r="84" spans="3:4" ht="12.75">
      <c r="C84" s="152"/>
      <c r="D84" s="151"/>
    </row>
    <row r="85" spans="3:4" ht="12.75">
      <c r="C85" s="152"/>
      <c r="D85" s="151"/>
    </row>
    <row r="86" spans="3:4" ht="12.75">
      <c r="C86" s="152"/>
      <c r="D86" s="151"/>
    </row>
    <row r="87" spans="3:4" ht="12.75">
      <c r="C87" s="152"/>
      <c r="D87" s="151"/>
    </row>
    <row r="88" spans="3:4" ht="12.75">
      <c r="C88" s="152"/>
      <c r="D88" s="151"/>
    </row>
    <row r="89" spans="3:4" ht="12.75">
      <c r="C89" s="152"/>
      <c r="D89" s="151"/>
    </row>
    <row r="90" spans="3:4" ht="12.75">
      <c r="C90" s="152"/>
      <c r="D90" s="151"/>
    </row>
    <row r="91" spans="3:4" ht="12.75">
      <c r="C91" s="152"/>
      <c r="D91" s="151"/>
    </row>
    <row r="92" spans="3:4" ht="12.75">
      <c r="C92" s="152"/>
      <c r="D92" s="151"/>
    </row>
    <row r="93" spans="3:4" ht="12.75">
      <c r="C93" s="152"/>
      <c r="D93" s="151"/>
    </row>
    <row r="94" spans="3:4" ht="12.75">
      <c r="C94" s="152"/>
      <c r="D94" s="151"/>
    </row>
  </sheetData>
  <sheetProtection/>
  <autoFilter ref="F13:F43"/>
  <mergeCells count="12">
    <mergeCell ref="J11:L11"/>
    <mergeCell ref="M11:O11"/>
    <mergeCell ref="P11:R11"/>
    <mergeCell ref="H11:H12"/>
    <mergeCell ref="G11:G12"/>
    <mergeCell ref="I11:I12"/>
    <mergeCell ref="F11:F12"/>
    <mergeCell ref="A11:A12"/>
    <mergeCell ref="C11:C12"/>
    <mergeCell ref="D11:D12"/>
    <mergeCell ref="E11:E12"/>
    <mergeCell ref="B11:B12"/>
  </mergeCells>
  <printOptions/>
  <pageMargins left="0.79" right="0.48" top="0.1968503937007874" bottom="0.31496062992125984" header="0.15748031496062992" footer="0.31496062992125984"/>
  <pageSetup horizontalDpi="120" verticalDpi="120" orientation="landscape" paperSize="9" scale="80" r:id="rId1"/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 РУЭС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</dc:creator>
  <cp:keywords/>
  <dc:description/>
  <cp:lastModifiedBy>РОМАНОВ</cp:lastModifiedBy>
  <dcterms:created xsi:type="dcterms:W3CDTF">2009-09-28T02:33:36Z</dcterms:created>
  <dcterms:modified xsi:type="dcterms:W3CDTF">2009-09-28T02:36:43Z</dcterms:modified>
  <cp:category/>
  <cp:version/>
  <cp:contentType/>
  <cp:contentStatus/>
</cp:coreProperties>
</file>