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0365" tabRatio="709" activeTab="0"/>
  </bookViews>
  <sheets>
    <sheet name="протокол" sheetId="1" r:id="rId1"/>
  </sheets>
  <definedNames>
    <definedName name="_xlnm.Print_Area" localSheetId="0">'протокол'!$A$1:$BO$28</definedName>
  </definedNames>
  <calcPr fullCalcOnLoad="1"/>
</workbook>
</file>

<file path=xl/sharedStrings.xml><?xml version="1.0" encoding="utf-8"?>
<sst xmlns="http://schemas.openxmlformats.org/spreadsheetml/2006/main" count="384" uniqueCount="122">
  <si>
    <t>№</t>
  </si>
  <si>
    <t>фамилия имя</t>
  </si>
  <si>
    <t>группа</t>
  </si>
  <si>
    <t>территория</t>
  </si>
  <si>
    <t>№ ком</t>
  </si>
  <si>
    <t>время</t>
  </si>
  <si>
    <t>место по группе</t>
  </si>
  <si>
    <t>Пермь</t>
  </si>
  <si>
    <t>Чернушка</t>
  </si>
  <si>
    <t>MJ    (МЮн)</t>
  </si>
  <si>
    <t>MV   (МВет)</t>
  </si>
  <si>
    <t>MO  (МОтк)</t>
  </si>
  <si>
    <t>XO   (СмОтк)</t>
  </si>
  <si>
    <t>очки за КП</t>
  </si>
  <si>
    <t>результат</t>
  </si>
  <si>
    <t>команда</t>
  </si>
  <si>
    <t>Секретарь соревнований</t>
  </si>
  <si>
    <t xml:space="preserve">Открытого Первенства Чернушинского городского поселения </t>
  </si>
  <si>
    <t>по РОГЕЙНУ (ориентированию на местности)</t>
  </si>
  <si>
    <t>ВЗЯТИЕ КП</t>
  </si>
  <si>
    <t>ИТОГОВЫЙ ПРОТОКОЛ</t>
  </si>
  <si>
    <t>"ЗОЛОТАЯ СОТОЧКА"</t>
  </si>
  <si>
    <t>Романова Е.В.</t>
  </si>
  <si>
    <t>Дистанция НП  КВ=24 часа</t>
  </si>
  <si>
    <t>Удача</t>
  </si>
  <si>
    <t>WO/XO    (Ж/См Отк)</t>
  </si>
  <si>
    <t>WJ/XJ     (Ж/См Юн)</t>
  </si>
  <si>
    <t>кол-во КП</t>
  </si>
  <si>
    <t>Температура воздуха днем до +19 градусов, ночью +11 градусов.</t>
  </si>
  <si>
    <t>дата рождения</t>
  </si>
  <si>
    <t>Дистанция НП  КВ=4 часа</t>
  </si>
  <si>
    <t>Дистанция СП  КВ=8 часов</t>
  </si>
  <si>
    <t>Удмуртия</t>
  </si>
  <si>
    <t>.</t>
  </si>
  <si>
    <t>с.Тауш</t>
  </si>
  <si>
    <t>30 сентября 2012 года</t>
  </si>
  <si>
    <t>Карта издания 1984 года, склонение восточное 15 градусов, М 1:50 000 Н=10м, S=136 кв.км., количество КП - 51, стоимость КП - от 1 до 9 очков</t>
  </si>
  <si>
    <t xml:space="preserve">Полная сумма очков на карте 221. Старт всех групп  в 12.00. </t>
  </si>
  <si>
    <t>Климатические условия: днем - переменная облачность, без осадков, температура воздуха +9 градусов, вечером и ночью - дождь, температура +2 градусов, ветер ЮЗ до 3м/с.</t>
  </si>
  <si>
    <t>Восход</t>
  </si>
  <si>
    <t>04.01.1972 15.05.1987</t>
  </si>
  <si>
    <t>Смайлики</t>
  </si>
  <si>
    <t>План Б</t>
  </si>
  <si>
    <t>Светлячки</t>
  </si>
  <si>
    <t>Чернушка-1</t>
  </si>
  <si>
    <t>Лепихин Кирилл Владимирович</t>
  </si>
  <si>
    <t>09.03.1982</t>
  </si>
  <si>
    <t>Осколковы</t>
  </si>
  <si>
    <t>Венера</t>
  </si>
  <si>
    <t>Торчки</t>
  </si>
  <si>
    <t>Одиночник</t>
  </si>
  <si>
    <t>Абдрахманов Марсель</t>
  </si>
  <si>
    <t>25.01.1996</t>
  </si>
  <si>
    <t>АП</t>
  </si>
  <si>
    <t>WO  (ЖОтк)</t>
  </si>
  <si>
    <t>WJ  (ЖЮн)</t>
  </si>
  <si>
    <t>MJ  (МЮн)</t>
  </si>
  <si>
    <t>Кадеты</t>
  </si>
  <si>
    <t>х</t>
  </si>
  <si>
    <t>Иванов Константин Владимирович      Перминов Кирилл Михайлович</t>
  </si>
  <si>
    <t>21.08.1985  13.11.1988</t>
  </si>
  <si>
    <t>Поплаухина Светлана Александровна   Волкова Анна Владимировна</t>
  </si>
  <si>
    <t>02.12.1976  22.08.1988</t>
  </si>
  <si>
    <t>Белкин Сергей Иванович                         Шадрин Эдуард Павлович</t>
  </si>
  <si>
    <t>05.05.195928.04.1970</t>
  </si>
  <si>
    <t>Норицин Алексей Александрович          Лукашева Вера Александровна</t>
  </si>
  <si>
    <t>Михайлова Раиса Ивановна                    Гладков Станислав Андреевич</t>
  </si>
  <si>
    <t>Шайхиева Александра                            Азанова Анна                                           Лычангина Ксения                                     Артемова Анастасия</t>
  </si>
  <si>
    <t>08.08.1996 26.03.1996  21.01.1996  21.01.1997</t>
  </si>
  <si>
    <t>Еговцев Константин                                  Сергеев Максим                                         Пономарев Александр</t>
  </si>
  <si>
    <t>02.04.1996 26.04.1996   11.07.1996</t>
  </si>
  <si>
    <t>Шомко Андрей Владимирович                  Добрынин Павел Андреевич</t>
  </si>
  <si>
    <t>20.03.1983  06.02.1990</t>
  </si>
  <si>
    <t>Галлямов Рамиль                                      Кустов Дмитрий                                        Миннуллина Регина                                  Галимов Эльдар                                        Брикк Лариса Александровна</t>
  </si>
  <si>
    <t>22.11.1999 21.04.1999 18.06.1999 20.05.1999 31.03.1978</t>
  </si>
  <si>
    <t>Туктакиев Илья                                        Калинина Наталия                                    Окунева Ольга Валерьевна</t>
  </si>
  <si>
    <t>16.03.1998 29.11.1998 20.10.1981</t>
  </si>
  <si>
    <t>Осколков Святослав Рудольфович Осколков Виталий</t>
  </si>
  <si>
    <t>21.09.1971 24.09.2002</t>
  </si>
  <si>
    <t>0.14.</t>
  </si>
  <si>
    <t>0.48.</t>
  </si>
  <si>
    <t>0.38.</t>
  </si>
  <si>
    <t>1.07.</t>
  </si>
  <si>
    <t>1.46.</t>
  </si>
  <si>
    <t>1.30.</t>
  </si>
  <si>
    <t>2.13.</t>
  </si>
  <si>
    <t>2.37.</t>
  </si>
  <si>
    <t>7.35.</t>
  </si>
  <si>
    <t>3.22.</t>
  </si>
  <si>
    <t>5.20.</t>
  </si>
  <si>
    <t>6.53.</t>
  </si>
  <si>
    <t>3.36.</t>
  </si>
  <si>
    <t>2.55.</t>
  </si>
  <si>
    <t>7.12.</t>
  </si>
  <si>
    <t>4.02.</t>
  </si>
  <si>
    <t>6.10.</t>
  </si>
  <si>
    <t>4.51.</t>
  </si>
  <si>
    <t>23.13.</t>
  </si>
  <si>
    <t>20.17.</t>
  </si>
  <si>
    <t>22.52.</t>
  </si>
  <si>
    <t>20.58.</t>
  </si>
  <si>
    <t>21.56.</t>
  </si>
  <si>
    <t>20.38.</t>
  </si>
  <si>
    <t>22.19.</t>
  </si>
  <si>
    <t>21.29.</t>
  </si>
  <si>
    <t>0.18.</t>
  </si>
  <si>
    <t>0.45.</t>
  </si>
  <si>
    <t>0.20.</t>
  </si>
  <si>
    <t>1.02.</t>
  </si>
  <si>
    <t>3.20.</t>
  </si>
  <si>
    <t>2.20.</t>
  </si>
  <si>
    <t>2.30.</t>
  </si>
  <si>
    <t>1.19.</t>
  </si>
  <si>
    <t>3.13.</t>
  </si>
  <si>
    <t>0.24.</t>
  </si>
  <si>
    <t>1.00.</t>
  </si>
  <si>
    <t>1.43.</t>
  </si>
  <si>
    <t>0.44.</t>
  </si>
  <si>
    <t>2.14.</t>
  </si>
  <si>
    <t>1.20.</t>
  </si>
  <si>
    <t xml:space="preserve">MO  (МОтк) </t>
  </si>
  <si>
    <t>26.11.1969 00.00.1981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</si>
</sst>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i/>
      <sz val="12"/>
      <color indexed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i/>
      <sz val="12"/>
      <color indexed="52"/>
      <name val="Arial Cyr"/>
      <family val="0"/>
    </font>
    <font>
      <b/>
      <sz val="12"/>
      <color indexed="9"/>
      <name val="Arial Cyr"/>
      <family val="0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0" fillId="33" borderId="29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46" fontId="0" fillId="0" borderId="29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34" xfId="0" applyNumberForma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" fontId="0" fillId="33" borderId="30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 wrapText="1"/>
    </xf>
    <xf numFmtId="1" fontId="0" fillId="0" borderId="35" xfId="0" applyNumberFormat="1" applyFill="1" applyBorder="1" applyAlignment="1">
      <alignment horizontal="center" vertical="center"/>
    </xf>
    <xf numFmtId="46" fontId="0" fillId="0" borderId="10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165" fontId="44" fillId="0" borderId="0" xfId="0" applyNumberFormat="1" applyFont="1" applyFill="1" applyBorder="1" applyAlignment="1">
      <alignment horizontal="center" vertical="center"/>
    </xf>
    <xf numFmtId="165" fontId="44" fillId="0" borderId="23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6" fontId="0" fillId="33" borderId="29" xfId="0" applyNumberForma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0" fontId="0" fillId="33" borderId="38" xfId="0" applyNumberForma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2" xfId="0" applyNumberFormat="1" applyFill="1" applyBorder="1" applyAlignment="1">
      <alignment horizontal="center" vertical="center" wrapText="1"/>
    </xf>
    <xf numFmtId="1" fontId="0" fillId="34" borderId="30" xfId="0" applyNumberFormat="1" applyFill="1" applyBorder="1" applyAlignment="1">
      <alignment horizontal="center" vertical="center"/>
    </xf>
    <xf numFmtId="46" fontId="0" fillId="34" borderId="29" xfId="0" applyNumberForma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" fontId="5" fillId="34" borderId="21" xfId="0" applyNumberFormat="1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34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4" borderId="29" xfId="0" applyFill="1" applyBorder="1" applyAlignment="1">
      <alignment vertical="center" wrapText="1"/>
    </xf>
    <xf numFmtId="0" fontId="0" fillId="34" borderId="13" xfId="0" applyFill="1" applyBorder="1" applyAlignment="1">
      <alignment horizontal="left" vertical="center" wrapText="1"/>
    </xf>
    <xf numFmtId="49" fontId="0" fillId="34" borderId="29" xfId="0" applyNumberFormat="1" applyFill="1" applyBorder="1" applyAlignment="1">
      <alignment horizontal="center" wrapText="1"/>
    </xf>
    <xf numFmtId="49" fontId="0" fillId="34" borderId="1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1" fontId="5" fillId="34" borderId="40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" fontId="45" fillId="0" borderId="41" xfId="0" applyNumberFormat="1" applyFont="1" applyFill="1" applyBorder="1" applyAlignment="1">
      <alignment horizontal="center" vertical="center"/>
    </xf>
    <xf numFmtId="1" fontId="44" fillId="0" borderId="2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Fill="1" applyBorder="1" applyAlignment="1">
      <alignment wrapText="1"/>
    </xf>
    <xf numFmtId="0" fontId="0" fillId="0" borderId="31" xfId="0" applyFill="1" applyBorder="1" applyAlignment="1">
      <alignment/>
    </xf>
    <xf numFmtId="0" fontId="0" fillId="0" borderId="15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0"/>
  <sheetViews>
    <sheetView tabSelected="1"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3.25390625" style="2" customWidth="1"/>
    <col min="2" max="2" width="18.125" style="2" customWidth="1"/>
    <col min="3" max="3" width="4.625" style="2" customWidth="1"/>
    <col min="4" max="4" width="37.75390625" style="13" customWidth="1"/>
    <col min="5" max="5" width="11.375" style="13" customWidth="1"/>
    <col min="6" max="6" width="12.875" style="13" customWidth="1"/>
    <col min="7" max="7" width="9.00390625" style="2" customWidth="1"/>
    <col min="8" max="8" width="5.875" style="5" customWidth="1"/>
    <col min="9" max="9" width="8.875" style="5" customWidth="1"/>
    <col min="10" max="10" width="10.75390625" style="5" customWidth="1"/>
    <col min="11" max="11" width="7.125" style="8" customWidth="1"/>
    <col min="12" max="13" width="7.125" style="5" customWidth="1"/>
    <col min="14" max="14" width="11.625" style="8" customWidth="1"/>
    <col min="15" max="15" width="11.625" style="5" customWidth="1"/>
    <col min="16" max="16" width="7.625" style="9" customWidth="1"/>
    <col min="17" max="67" width="6.875" style="2" customWidth="1"/>
    <col min="68" max="68" width="9.125" style="4" customWidth="1"/>
    <col min="69" max="16384" width="9.125" style="5" customWidth="1"/>
  </cols>
  <sheetData>
    <row r="1" ht="18">
      <c r="H1" s="15" t="s">
        <v>20</v>
      </c>
    </row>
    <row r="2" ht="12.75">
      <c r="H2" s="10" t="s">
        <v>17</v>
      </c>
    </row>
    <row r="3" ht="12.75">
      <c r="H3" s="10" t="s">
        <v>18</v>
      </c>
    </row>
    <row r="4" spans="2:14" ht="15">
      <c r="B4" s="5" t="s">
        <v>34</v>
      </c>
      <c r="H4" s="11" t="s">
        <v>21</v>
      </c>
      <c r="N4" s="8" t="s">
        <v>35</v>
      </c>
    </row>
    <row r="5" ht="12.75">
      <c r="B5" s="5"/>
    </row>
    <row r="6" ht="12.75">
      <c r="B6" s="5" t="s">
        <v>36</v>
      </c>
    </row>
    <row r="7" ht="12.75">
      <c r="B7" s="5" t="s">
        <v>37</v>
      </c>
    </row>
    <row r="8" ht="12.75">
      <c r="B8" s="5" t="s">
        <v>38</v>
      </c>
    </row>
    <row r="9" spans="1:6" ht="15.75" thickBot="1">
      <c r="A9" s="14" t="s">
        <v>28</v>
      </c>
      <c r="B9" s="3"/>
      <c r="D9" s="17"/>
      <c r="E9" s="17"/>
      <c r="F9" s="17"/>
    </row>
    <row r="10" spans="1:67" ht="13.5" customHeight="1">
      <c r="A10" s="147" t="s">
        <v>0</v>
      </c>
      <c r="B10" s="149" t="s">
        <v>15</v>
      </c>
      <c r="C10" s="145" t="s">
        <v>4</v>
      </c>
      <c r="D10" s="149" t="s">
        <v>1</v>
      </c>
      <c r="E10" s="149" t="s">
        <v>29</v>
      </c>
      <c r="F10" s="149" t="s">
        <v>3</v>
      </c>
      <c r="G10" s="145" t="s">
        <v>2</v>
      </c>
      <c r="H10" s="145" t="s">
        <v>13</v>
      </c>
      <c r="I10" s="156" t="s">
        <v>5</v>
      </c>
      <c r="J10" s="158" t="s">
        <v>14</v>
      </c>
      <c r="K10" s="152" t="s">
        <v>6</v>
      </c>
      <c r="L10" s="153"/>
      <c r="M10" s="154"/>
      <c r="N10" s="152" t="s">
        <v>6</v>
      </c>
      <c r="O10" s="155"/>
      <c r="P10" s="43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 t="s">
        <v>19</v>
      </c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5"/>
    </row>
    <row r="11" spans="1:67" s="6" customFormat="1" ht="26.25" thickBot="1">
      <c r="A11" s="148"/>
      <c r="B11" s="151"/>
      <c r="C11" s="146"/>
      <c r="D11" s="150"/>
      <c r="E11" s="150"/>
      <c r="F11" s="150"/>
      <c r="G11" s="146"/>
      <c r="H11" s="146"/>
      <c r="I11" s="157"/>
      <c r="J11" s="159"/>
      <c r="K11" s="22" t="s">
        <v>11</v>
      </c>
      <c r="L11" s="23" t="s">
        <v>9</v>
      </c>
      <c r="M11" s="27" t="s">
        <v>10</v>
      </c>
      <c r="N11" s="12" t="s">
        <v>25</v>
      </c>
      <c r="O11" s="28" t="s">
        <v>26</v>
      </c>
      <c r="P11" s="46" t="s">
        <v>27</v>
      </c>
      <c r="Q11" s="16">
        <v>19</v>
      </c>
      <c r="R11" s="16">
        <v>20</v>
      </c>
      <c r="S11" s="16">
        <v>21</v>
      </c>
      <c r="T11" s="16">
        <v>22</v>
      </c>
      <c r="U11" s="16">
        <v>23</v>
      </c>
      <c r="V11" s="16">
        <v>24</v>
      </c>
      <c r="W11" s="16">
        <v>25</v>
      </c>
      <c r="X11" s="42">
        <v>26</v>
      </c>
      <c r="Y11" s="42">
        <v>27</v>
      </c>
      <c r="Z11" s="16">
        <v>28</v>
      </c>
      <c r="AA11" s="16">
        <v>29</v>
      </c>
      <c r="AB11" s="16">
        <v>30</v>
      </c>
      <c r="AC11" s="16">
        <v>31</v>
      </c>
      <c r="AD11" s="16">
        <v>32</v>
      </c>
      <c r="AE11" s="16">
        <v>33</v>
      </c>
      <c r="AF11" s="42">
        <v>34</v>
      </c>
      <c r="AG11" s="42">
        <v>35</v>
      </c>
      <c r="AH11" s="16">
        <v>36</v>
      </c>
      <c r="AI11" s="42">
        <v>37</v>
      </c>
      <c r="AJ11" s="16">
        <v>38</v>
      </c>
      <c r="AK11" s="16">
        <v>39</v>
      </c>
      <c r="AL11" s="42">
        <v>40</v>
      </c>
      <c r="AM11" s="42">
        <v>41</v>
      </c>
      <c r="AN11" s="42">
        <v>42</v>
      </c>
      <c r="AO11" s="42">
        <v>43</v>
      </c>
      <c r="AP11" s="42">
        <v>44</v>
      </c>
      <c r="AQ11" s="16">
        <v>45</v>
      </c>
      <c r="AR11" s="16">
        <v>46</v>
      </c>
      <c r="AS11" s="16">
        <v>47</v>
      </c>
      <c r="AT11" s="16">
        <v>48</v>
      </c>
      <c r="AU11" s="16">
        <v>49</v>
      </c>
      <c r="AV11" s="16">
        <v>50</v>
      </c>
      <c r="AW11" s="16">
        <v>51</v>
      </c>
      <c r="AX11" s="16">
        <v>55</v>
      </c>
      <c r="AY11" s="16">
        <v>56</v>
      </c>
      <c r="AZ11" s="16">
        <v>58</v>
      </c>
      <c r="BA11" s="16">
        <v>59</v>
      </c>
      <c r="BB11" s="16">
        <v>60</v>
      </c>
      <c r="BC11" s="42">
        <v>61</v>
      </c>
      <c r="BD11" s="16">
        <v>62</v>
      </c>
      <c r="BE11" s="16">
        <v>63</v>
      </c>
      <c r="BF11" s="16">
        <v>64</v>
      </c>
      <c r="BG11" s="16">
        <v>70</v>
      </c>
      <c r="BH11" s="16">
        <v>71</v>
      </c>
      <c r="BI11" s="16">
        <v>72</v>
      </c>
      <c r="BJ11" s="16">
        <v>74</v>
      </c>
      <c r="BK11" s="16">
        <v>81</v>
      </c>
      <c r="BL11" s="16">
        <v>82</v>
      </c>
      <c r="BM11" s="16">
        <v>83</v>
      </c>
      <c r="BN11" s="16">
        <v>93</v>
      </c>
      <c r="BO11" s="47">
        <v>95</v>
      </c>
    </row>
    <row r="12" spans="1:67" s="7" customFormat="1" ht="16.5" thickBot="1">
      <c r="A12" s="30">
        <v>0.9999884259259259</v>
      </c>
      <c r="B12" s="31"/>
      <c r="C12" s="34"/>
      <c r="D12" s="32" t="s">
        <v>23</v>
      </c>
      <c r="E12" s="33"/>
      <c r="F12" s="33"/>
      <c r="G12" s="34"/>
      <c r="H12" s="144">
        <f aca="true" t="shared" si="0" ref="H12:H17">COUNTA(Q12:Q12)*1+COUNTA(R12:AA12)*2+COUNTA(AB12:AK12)*3+COUNTA(AL12:AU12)*4+COUNTA(AV12:BA12)*5+COUNTA(BB12:BF12)*6+COUNTA(BG12:BJ12)*7+COUNTA(BK12:BM12)*8+COUNTA(BN12:BO12)*9</f>
        <v>221</v>
      </c>
      <c r="I12" s="36"/>
      <c r="J12" s="29"/>
      <c r="K12" s="29"/>
      <c r="L12" s="29"/>
      <c r="M12" s="29"/>
      <c r="N12" s="29"/>
      <c r="O12" s="29"/>
      <c r="P12" s="143">
        <f>COUNTA(Q12:BO12)</f>
        <v>51</v>
      </c>
      <c r="Q12" s="85" t="s">
        <v>33</v>
      </c>
      <c r="R12" s="85" t="s">
        <v>33</v>
      </c>
      <c r="S12" s="85" t="s">
        <v>33</v>
      </c>
      <c r="T12" s="85" t="s">
        <v>33</v>
      </c>
      <c r="U12" s="85" t="s">
        <v>33</v>
      </c>
      <c r="V12" s="85" t="s">
        <v>33</v>
      </c>
      <c r="W12" s="85" t="s">
        <v>33</v>
      </c>
      <c r="X12" s="85" t="s">
        <v>33</v>
      </c>
      <c r="Y12" s="85" t="s">
        <v>33</v>
      </c>
      <c r="Z12" s="85" t="s">
        <v>33</v>
      </c>
      <c r="AA12" s="85" t="s">
        <v>33</v>
      </c>
      <c r="AB12" s="85" t="s">
        <v>33</v>
      </c>
      <c r="AC12" s="85" t="s">
        <v>33</v>
      </c>
      <c r="AD12" s="85" t="s">
        <v>33</v>
      </c>
      <c r="AE12" s="85" t="s">
        <v>33</v>
      </c>
      <c r="AF12" s="85" t="s">
        <v>33</v>
      </c>
      <c r="AG12" s="85" t="s">
        <v>33</v>
      </c>
      <c r="AH12" s="85" t="s">
        <v>33</v>
      </c>
      <c r="AI12" s="85" t="s">
        <v>33</v>
      </c>
      <c r="AJ12" s="85" t="s">
        <v>33</v>
      </c>
      <c r="AK12" s="85" t="s">
        <v>33</v>
      </c>
      <c r="AL12" s="85" t="s">
        <v>33</v>
      </c>
      <c r="AM12" s="85" t="s">
        <v>33</v>
      </c>
      <c r="AN12" s="85" t="s">
        <v>33</v>
      </c>
      <c r="AO12" s="85" t="s">
        <v>33</v>
      </c>
      <c r="AP12" s="85" t="s">
        <v>33</v>
      </c>
      <c r="AQ12" s="85" t="s">
        <v>33</v>
      </c>
      <c r="AR12" s="85" t="s">
        <v>33</v>
      </c>
      <c r="AS12" s="85" t="s">
        <v>33</v>
      </c>
      <c r="AT12" s="85" t="s">
        <v>33</v>
      </c>
      <c r="AU12" s="85" t="s">
        <v>33</v>
      </c>
      <c r="AV12" s="85" t="s">
        <v>33</v>
      </c>
      <c r="AW12" s="85" t="s">
        <v>33</v>
      </c>
      <c r="AX12" s="85" t="s">
        <v>33</v>
      </c>
      <c r="AY12" s="85" t="s">
        <v>33</v>
      </c>
      <c r="AZ12" s="85" t="s">
        <v>33</v>
      </c>
      <c r="BA12" s="85" t="s">
        <v>33</v>
      </c>
      <c r="BB12" s="85" t="s">
        <v>33</v>
      </c>
      <c r="BC12" s="85" t="s">
        <v>33</v>
      </c>
      <c r="BD12" s="85" t="s">
        <v>33</v>
      </c>
      <c r="BE12" s="85" t="s">
        <v>33</v>
      </c>
      <c r="BF12" s="85" t="s">
        <v>33</v>
      </c>
      <c r="BG12" s="85" t="s">
        <v>33</v>
      </c>
      <c r="BH12" s="85" t="s">
        <v>33</v>
      </c>
      <c r="BI12" s="85" t="s">
        <v>33</v>
      </c>
      <c r="BJ12" s="85" t="s">
        <v>33</v>
      </c>
      <c r="BK12" s="85" t="s">
        <v>33</v>
      </c>
      <c r="BL12" s="85" t="s">
        <v>33</v>
      </c>
      <c r="BM12" s="85" t="s">
        <v>33</v>
      </c>
      <c r="BN12" s="85" t="s">
        <v>33</v>
      </c>
      <c r="BO12" s="86" t="s">
        <v>33</v>
      </c>
    </row>
    <row r="13" spans="1:67" s="4" customFormat="1" ht="28.5" customHeight="1" thickBot="1">
      <c r="A13" s="56">
        <v>1</v>
      </c>
      <c r="B13" s="57" t="s">
        <v>42</v>
      </c>
      <c r="C13" s="55">
        <v>2</v>
      </c>
      <c r="D13" s="88" t="s">
        <v>59</v>
      </c>
      <c r="E13" s="91" t="s">
        <v>60</v>
      </c>
      <c r="F13" s="55" t="s">
        <v>7</v>
      </c>
      <c r="G13" s="99" t="s">
        <v>11</v>
      </c>
      <c r="H13" s="76">
        <f t="shared" si="0"/>
        <v>221</v>
      </c>
      <c r="I13" s="94">
        <v>0.9261574074074074</v>
      </c>
      <c r="J13" s="95">
        <f>IF(I13&lt;$A$12,H13,H13-IF(SECOND(I13)&gt;0,CEILING(MINUTE(I13),1)+1,CEILING(MINUTE(I13),1)))</f>
        <v>221</v>
      </c>
      <c r="K13" s="49">
        <v>1</v>
      </c>
      <c r="L13" s="50"/>
      <c r="M13" s="48"/>
      <c r="N13" s="49"/>
      <c r="O13" s="48"/>
      <c r="P13" s="98">
        <f>COUNTA(Q13:BO13)</f>
        <v>51</v>
      </c>
      <c r="Q13" s="49" t="s">
        <v>58</v>
      </c>
      <c r="R13" s="50" t="s">
        <v>58</v>
      </c>
      <c r="S13" s="50" t="s">
        <v>58</v>
      </c>
      <c r="T13" s="50" t="s">
        <v>58</v>
      </c>
      <c r="U13" s="50" t="s">
        <v>58</v>
      </c>
      <c r="V13" s="50" t="s">
        <v>58</v>
      </c>
      <c r="W13" s="50" t="s">
        <v>58</v>
      </c>
      <c r="X13" s="50" t="s">
        <v>58</v>
      </c>
      <c r="Y13" s="50" t="s">
        <v>58</v>
      </c>
      <c r="Z13" s="50" t="s">
        <v>58</v>
      </c>
      <c r="AA13" s="50" t="s">
        <v>58</v>
      </c>
      <c r="AB13" s="50" t="s">
        <v>58</v>
      </c>
      <c r="AC13" s="50" t="s">
        <v>58</v>
      </c>
      <c r="AD13" s="50" t="s">
        <v>58</v>
      </c>
      <c r="AE13" s="50" t="s">
        <v>58</v>
      </c>
      <c r="AF13" s="50" t="s">
        <v>58</v>
      </c>
      <c r="AG13" s="50" t="s">
        <v>58</v>
      </c>
      <c r="AH13" s="50" t="s">
        <v>58</v>
      </c>
      <c r="AI13" s="50" t="s">
        <v>58</v>
      </c>
      <c r="AJ13" s="50" t="s">
        <v>58</v>
      </c>
      <c r="AK13" s="50" t="s">
        <v>105</v>
      </c>
      <c r="AL13" s="50" t="s">
        <v>58</v>
      </c>
      <c r="AM13" s="50" t="s">
        <v>58</v>
      </c>
      <c r="AN13" s="50" t="s">
        <v>58</v>
      </c>
      <c r="AO13" s="50" t="s">
        <v>58</v>
      </c>
      <c r="AP13" s="50" t="s">
        <v>58</v>
      </c>
      <c r="AQ13" s="50" t="s">
        <v>58</v>
      </c>
      <c r="AR13" s="50" t="s">
        <v>58</v>
      </c>
      <c r="AS13" s="50" t="s">
        <v>58</v>
      </c>
      <c r="AT13" s="50" t="s">
        <v>58</v>
      </c>
      <c r="AU13" s="50" t="s">
        <v>58</v>
      </c>
      <c r="AV13" s="50" t="s">
        <v>58</v>
      </c>
      <c r="AW13" s="50" t="s">
        <v>58</v>
      </c>
      <c r="AX13" s="50" t="s">
        <v>58</v>
      </c>
      <c r="AY13" s="50" t="s">
        <v>58</v>
      </c>
      <c r="AZ13" s="50" t="s">
        <v>58</v>
      </c>
      <c r="BA13" s="50" t="s">
        <v>58</v>
      </c>
      <c r="BB13" s="50" t="s">
        <v>58</v>
      </c>
      <c r="BC13" s="50" t="s">
        <v>58</v>
      </c>
      <c r="BD13" s="50" t="s">
        <v>58</v>
      </c>
      <c r="BE13" s="50" t="s">
        <v>58</v>
      </c>
      <c r="BF13" s="50" t="s">
        <v>58</v>
      </c>
      <c r="BG13" s="50" t="s">
        <v>58</v>
      </c>
      <c r="BH13" s="50" t="s">
        <v>58</v>
      </c>
      <c r="BI13" s="50" t="s">
        <v>58</v>
      </c>
      <c r="BJ13" s="50" t="s">
        <v>58</v>
      </c>
      <c r="BK13" s="50" t="s">
        <v>58</v>
      </c>
      <c r="BL13" s="50" t="s">
        <v>58</v>
      </c>
      <c r="BM13" s="50" t="s">
        <v>58</v>
      </c>
      <c r="BN13" s="50" t="s">
        <v>58</v>
      </c>
      <c r="BO13" s="48" t="s">
        <v>58</v>
      </c>
    </row>
    <row r="14" spans="1:67" s="4" customFormat="1" ht="28.5" customHeight="1" thickBot="1">
      <c r="A14" s="56">
        <v>2</v>
      </c>
      <c r="B14" s="57" t="s">
        <v>24</v>
      </c>
      <c r="C14" s="55">
        <v>7</v>
      </c>
      <c r="D14" s="88" t="s">
        <v>63</v>
      </c>
      <c r="E14" s="91" t="s">
        <v>64</v>
      </c>
      <c r="F14" s="55" t="s">
        <v>8</v>
      </c>
      <c r="G14" s="58" t="s">
        <v>11</v>
      </c>
      <c r="H14" s="76">
        <f t="shared" si="0"/>
        <v>180</v>
      </c>
      <c r="I14" s="94">
        <v>0.9788310185185186</v>
      </c>
      <c r="J14" s="95">
        <f>IF(I14&lt;$A$12,H14,H14-IF(SECOND(I14)&gt;0,CEILING(MINUTE(I14),1)+1,CEILING(MINUTE(I14),1)))</f>
        <v>180</v>
      </c>
      <c r="K14" s="56">
        <v>2</v>
      </c>
      <c r="L14" s="55"/>
      <c r="M14" s="127">
        <v>1</v>
      </c>
      <c r="N14" s="56"/>
      <c r="O14" s="127"/>
      <c r="P14" s="98">
        <f>COUNTA(Q14:BO14)</f>
        <v>39</v>
      </c>
      <c r="Q14" s="52" t="s">
        <v>58</v>
      </c>
      <c r="R14" s="53" t="s">
        <v>58</v>
      </c>
      <c r="S14" s="53" t="s">
        <v>58</v>
      </c>
      <c r="T14" s="53" t="s">
        <v>58</v>
      </c>
      <c r="U14" s="53" t="s">
        <v>58</v>
      </c>
      <c r="V14" s="53" t="s">
        <v>58</v>
      </c>
      <c r="W14" s="53" t="s">
        <v>58</v>
      </c>
      <c r="X14" s="53"/>
      <c r="Y14" s="53"/>
      <c r="Z14" s="53" t="s">
        <v>58</v>
      </c>
      <c r="AA14" s="53"/>
      <c r="AB14" s="53" t="s">
        <v>58</v>
      </c>
      <c r="AC14" s="53"/>
      <c r="AD14" s="53"/>
      <c r="AE14" s="53" t="s">
        <v>58</v>
      </c>
      <c r="AF14" s="53"/>
      <c r="AG14" s="53"/>
      <c r="AH14" s="53" t="s">
        <v>58</v>
      </c>
      <c r="AI14" s="53" t="s">
        <v>58</v>
      </c>
      <c r="AJ14" s="53" t="s">
        <v>58</v>
      </c>
      <c r="AK14" s="53" t="s">
        <v>58</v>
      </c>
      <c r="AL14" s="53" t="s">
        <v>58</v>
      </c>
      <c r="AM14" s="53" t="s">
        <v>58</v>
      </c>
      <c r="AN14" s="53" t="s">
        <v>58</v>
      </c>
      <c r="AO14" s="53" t="s">
        <v>58</v>
      </c>
      <c r="AP14" s="53" t="s">
        <v>58</v>
      </c>
      <c r="AQ14" s="53" t="s">
        <v>58</v>
      </c>
      <c r="AR14" s="53" t="s">
        <v>58</v>
      </c>
      <c r="AS14" s="53"/>
      <c r="AT14" s="53"/>
      <c r="AU14" s="53"/>
      <c r="AV14" s="53" t="s">
        <v>58</v>
      </c>
      <c r="AW14" s="53"/>
      <c r="AX14" s="53" t="s">
        <v>58</v>
      </c>
      <c r="AY14" s="53" t="s">
        <v>58</v>
      </c>
      <c r="AZ14" s="53" t="s">
        <v>58</v>
      </c>
      <c r="BA14" s="53" t="s">
        <v>58</v>
      </c>
      <c r="BB14" s="53" t="s">
        <v>58</v>
      </c>
      <c r="BC14" s="53" t="s">
        <v>58</v>
      </c>
      <c r="BD14" s="53" t="s">
        <v>58</v>
      </c>
      <c r="BE14" s="53"/>
      <c r="BF14" s="53" t="s">
        <v>58</v>
      </c>
      <c r="BG14" s="53" t="s">
        <v>58</v>
      </c>
      <c r="BH14" s="53" t="s">
        <v>58</v>
      </c>
      <c r="BI14" s="53" t="s">
        <v>58</v>
      </c>
      <c r="BJ14" s="53" t="s">
        <v>58</v>
      </c>
      <c r="BK14" s="53" t="s">
        <v>58</v>
      </c>
      <c r="BL14" s="53" t="s">
        <v>58</v>
      </c>
      <c r="BM14" s="53" t="s">
        <v>58</v>
      </c>
      <c r="BN14" s="53" t="s">
        <v>58</v>
      </c>
      <c r="BO14" s="51" t="s">
        <v>58</v>
      </c>
    </row>
    <row r="15" spans="1:67" s="4" customFormat="1" ht="28.5" customHeight="1" thickBot="1">
      <c r="A15" s="56">
        <v>3</v>
      </c>
      <c r="B15" s="57" t="s">
        <v>39</v>
      </c>
      <c r="C15" s="55">
        <v>9</v>
      </c>
      <c r="D15" s="88" t="s">
        <v>65</v>
      </c>
      <c r="E15" s="91" t="s">
        <v>40</v>
      </c>
      <c r="F15" s="55" t="s">
        <v>7</v>
      </c>
      <c r="G15" s="58" t="s">
        <v>12</v>
      </c>
      <c r="H15" s="76">
        <f t="shared" si="0"/>
        <v>162</v>
      </c>
      <c r="I15" s="94">
        <v>0.9508101851851851</v>
      </c>
      <c r="J15" s="95">
        <f>IF(I15&lt;$A$12,H15,H15-IF(SECOND(I15)&gt;0,CEILING(MINUTE(I15),1)+1,CEILING(MINUTE(I15),1)))</f>
        <v>162</v>
      </c>
      <c r="K15" s="128"/>
      <c r="L15" s="129"/>
      <c r="M15" s="130"/>
      <c r="N15" s="128">
        <v>1</v>
      </c>
      <c r="O15" s="130"/>
      <c r="P15" s="98">
        <f>COUNTA(Q15:BO15)</f>
        <v>32</v>
      </c>
      <c r="Q15" s="52" t="s">
        <v>58</v>
      </c>
      <c r="R15" s="53"/>
      <c r="S15" s="53" t="s">
        <v>58</v>
      </c>
      <c r="T15" s="53"/>
      <c r="U15" s="53" t="s">
        <v>58</v>
      </c>
      <c r="V15" s="53"/>
      <c r="W15" s="53"/>
      <c r="X15" s="53"/>
      <c r="Y15" s="53" t="s">
        <v>58</v>
      </c>
      <c r="Z15" s="53"/>
      <c r="AA15" s="53"/>
      <c r="AB15" s="53"/>
      <c r="AC15" s="53"/>
      <c r="AD15" s="53"/>
      <c r="AE15" s="53"/>
      <c r="AF15" s="53"/>
      <c r="AG15" s="53" t="s">
        <v>58</v>
      </c>
      <c r="AH15" s="53" t="s">
        <v>58</v>
      </c>
      <c r="AI15" s="53" t="s">
        <v>58</v>
      </c>
      <c r="AJ15" s="53" t="s">
        <v>58</v>
      </c>
      <c r="AK15" s="53" t="s">
        <v>58</v>
      </c>
      <c r="AL15" s="53" t="s">
        <v>58</v>
      </c>
      <c r="AM15" s="53" t="s">
        <v>58</v>
      </c>
      <c r="AN15" s="53" t="s">
        <v>58</v>
      </c>
      <c r="AO15" s="53"/>
      <c r="AP15" s="53"/>
      <c r="AQ15" s="53" t="s">
        <v>58</v>
      </c>
      <c r="AR15" s="53" t="s">
        <v>58</v>
      </c>
      <c r="AS15" s="53"/>
      <c r="AT15" s="53"/>
      <c r="AU15" s="53"/>
      <c r="AV15" s="53"/>
      <c r="AW15" s="53"/>
      <c r="AX15" s="53" t="s">
        <v>58</v>
      </c>
      <c r="AY15" s="53" t="s">
        <v>58</v>
      </c>
      <c r="AZ15" s="53" t="s">
        <v>58</v>
      </c>
      <c r="BA15" s="53" t="s">
        <v>58</v>
      </c>
      <c r="BB15" s="53" t="s">
        <v>58</v>
      </c>
      <c r="BC15" s="53" t="s">
        <v>58</v>
      </c>
      <c r="BD15" s="53" t="s">
        <v>58</v>
      </c>
      <c r="BE15" s="53" t="s">
        <v>58</v>
      </c>
      <c r="BF15" s="53" t="s">
        <v>58</v>
      </c>
      <c r="BG15" s="53" t="s">
        <v>58</v>
      </c>
      <c r="BH15" s="53" t="s">
        <v>58</v>
      </c>
      <c r="BI15" s="53" t="s">
        <v>58</v>
      </c>
      <c r="BJ15" s="53" t="s">
        <v>58</v>
      </c>
      <c r="BK15" s="53" t="s">
        <v>58</v>
      </c>
      <c r="BL15" s="53" t="s">
        <v>58</v>
      </c>
      <c r="BM15" s="53" t="s">
        <v>58</v>
      </c>
      <c r="BN15" s="53" t="s">
        <v>58</v>
      </c>
      <c r="BO15" s="51" t="s">
        <v>58</v>
      </c>
    </row>
    <row r="16" spans="1:67" s="4" customFormat="1" ht="28.5" customHeight="1" thickBot="1">
      <c r="A16" s="56">
        <v>4</v>
      </c>
      <c r="B16" s="57" t="s">
        <v>32</v>
      </c>
      <c r="C16" s="55">
        <v>13</v>
      </c>
      <c r="D16" s="88" t="s">
        <v>66</v>
      </c>
      <c r="E16" s="91" t="s">
        <v>121</v>
      </c>
      <c r="F16" s="55" t="s">
        <v>32</v>
      </c>
      <c r="G16" s="58" t="s">
        <v>12</v>
      </c>
      <c r="H16" s="76">
        <f t="shared" si="0"/>
        <v>118</v>
      </c>
      <c r="I16" s="94">
        <v>0.4514699074074074</v>
      </c>
      <c r="J16" s="95">
        <f>IF(I16&lt;$A$12,H16,H16-IF(SECOND(I16)&gt;0,CEILING(MINUTE(I16),1)+1,CEILING(MINUTE(I16),1)))</f>
        <v>118</v>
      </c>
      <c r="K16" s="56"/>
      <c r="L16" s="55"/>
      <c r="M16" s="127"/>
      <c r="N16" s="56">
        <v>2</v>
      </c>
      <c r="O16" s="127"/>
      <c r="P16" s="98">
        <f>COUNTA(Q16:BO16)</f>
        <v>26</v>
      </c>
      <c r="Q16" s="52" t="s">
        <v>97</v>
      </c>
      <c r="R16" s="53" t="s">
        <v>98</v>
      </c>
      <c r="S16" s="53" t="s">
        <v>79</v>
      </c>
      <c r="T16" s="53" t="s">
        <v>99</v>
      </c>
      <c r="U16" s="53" t="s">
        <v>100</v>
      </c>
      <c r="V16" s="53" t="s">
        <v>101</v>
      </c>
      <c r="W16" s="53" t="s">
        <v>102</v>
      </c>
      <c r="X16" s="53"/>
      <c r="Y16" s="53"/>
      <c r="Z16" s="53"/>
      <c r="AA16" s="53" t="s">
        <v>80</v>
      </c>
      <c r="AB16" s="53" t="s">
        <v>103</v>
      </c>
      <c r="AC16" s="53"/>
      <c r="AD16" s="53"/>
      <c r="AE16" s="53" t="s">
        <v>81</v>
      </c>
      <c r="AF16" s="53"/>
      <c r="AG16" s="53" t="s">
        <v>82</v>
      </c>
      <c r="AH16" s="53"/>
      <c r="AI16" s="53"/>
      <c r="AJ16" s="53" t="s">
        <v>83</v>
      </c>
      <c r="AK16" s="53" t="s">
        <v>104</v>
      </c>
      <c r="AL16" s="53"/>
      <c r="AM16" s="53"/>
      <c r="AN16" s="53"/>
      <c r="AO16" s="53"/>
      <c r="AP16" s="53" t="s">
        <v>84</v>
      </c>
      <c r="AQ16" s="53"/>
      <c r="AR16" s="53"/>
      <c r="AS16" s="53"/>
      <c r="AT16" s="53"/>
      <c r="AU16" s="53"/>
      <c r="AV16" s="53"/>
      <c r="AW16" s="53"/>
      <c r="AX16" s="53" t="s">
        <v>85</v>
      </c>
      <c r="AY16" s="53" t="s">
        <v>86</v>
      </c>
      <c r="AZ16" s="53"/>
      <c r="BA16" s="53"/>
      <c r="BB16" s="53"/>
      <c r="BC16" s="53" t="s">
        <v>87</v>
      </c>
      <c r="BD16" s="53"/>
      <c r="BE16" s="53" t="s">
        <v>88</v>
      </c>
      <c r="BF16" s="53"/>
      <c r="BG16" s="53" t="s">
        <v>89</v>
      </c>
      <c r="BH16" s="53" t="s">
        <v>90</v>
      </c>
      <c r="BI16" s="53" t="s">
        <v>91</v>
      </c>
      <c r="BJ16" s="53" t="s">
        <v>92</v>
      </c>
      <c r="BK16" s="53" t="s">
        <v>93</v>
      </c>
      <c r="BL16" s="53" t="s">
        <v>94</v>
      </c>
      <c r="BM16" s="53"/>
      <c r="BN16" s="53" t="s">
        <v>95</v>
      </c>
      <c r="BO16" s="51" t="s">
        <v>96</v>
      </c>
    </row>
    <row r="17" spans="1:67" s="4" customFormat="1" ht="28.5" customHeight="1" thickBot="1">
      <c r="A17" s="56">
        <v>5</v>
      </c>
      <c r="B17" s="57" t="s">
        <v>43</v>
      </c>
      <c r="C17" s="55">
        <v>1</v>
      </c>
      <c r="D17" s="88" t="s">
        <v>61</v>
      </c>
      <c r="E17" s="91" t="s">
        <v>62</v>
      </c>
      <c r="F17" s="55" t="s">
        <v>7</v>
      </c>
      <c r="G17" s="58" t="s">
        <v>54</v>
      </c>
      <c r="H17" s="76">
        <f t="shared" si="0"/>
        <v>67</v>
      </c>
      <c r="I17" s="94">
        <v>0.5764814814814815</v>
      </c>
      <c r="J17" s="95">
        <f>IF(I17&lt;$A$12,H17,H17-IF(SECOND(I17)&gt;0,CEILING(MINUTE(I17),1)+1,CEILING(MINUTE(I17),1)))</f>
        <v>67</v>
      </c>
      <c r="K17" s="128"/>
      <c r="L17" s="129"/>
      <c r="M17" s="130"/>
      <c r="N17" s="128">
        <v>3</v>
      </c>
      <c r="O17" s="130"/>
      <c r="P17" s="98">
        <f>COUNTA(Q17:BO17)</f>
        <v>12</v>
      </c>
      <c r="Q17" s="96"/>
      <c r="R17" s="54"/>
      <c r="S17" s="54"/>
      <c r="T17" s="54"/>
      <c r="U17" s="54"/>
      <c r="V17" s="54"/>
      <c r="W17" s="54"/>
      <c r="X17" s="54"/>
      <c r="Y17" s="54"/>
      <c r="Z17" s="54" t="s">
        <v>58</v>
      </c>
      <c r="AA17" s="54"/>
      <c r="AB17" s="54"/>
      <c r="AC17" s="54"/>
      <c r="AD17" s="54"/>
      <c r="AE17" s="54"/>
      <c r="AF17" s="54"/>
      <c r="AG17" s="54"/>
      <c r="AH17" s="54"/>
      <c r="AI17" s="54" t="s">
        <v>58</v>
      </c>
      <c r="AJ17" s="54"/>
      <c r="AK17" s="54"/>
      <c r="AL17" s="54"/>
      <c r="AM17" s="54"/>
      <c r="AN17" s="54" t="s">
        <v>58</v>
      </c>
      <c r="AO17" s="54"/>
      <c r="AP17" s="54"/>
      <c r="AQ17" s="54" t="s">
        <v>58</v>
      </c>
      <c r="AR17" s="54"/>
      <c r="AS17" s="54"/>
      <c r="AT17" s="54"/>
      <c r="AU17" s="54"/>
      <c r="AV17" s="54"/>
      <c r="AW17" s="54"/>
      <c r="AX17" s="54"/>
      <c r="AY17" s="54"/>
      <c r="AZ17" s="54" t="s">
        <v>58</v>
      </c>
      <c r="BA17" s="54" t="s">
        <v>58</v>
      </c>
      <c r="BB17" s="54" t="s">
        <v>58</v>
      </c>
      <c r="BC17" s="54"/>
      <c r="BD17" s="54" t="s">
        <v>58</v>
      </c>
      <c r="BE17" s="54"/>
      <c r="BF17" s="54"/>
      <c r="BG17" s="54" t="s">
        <v>58</v>
      </c>
      <c r="BH17" s="54" t="s">
        <v>58</v>
      </c>
      <c r="BI17" s="54"/>
      <c r="BJ17" s="54"/>
      <c r="BK17" s="54"/>
      <c r="BL17" s="54"/>
      <c r="BM17" s="54"/>
      <c r="BN17" s="54" t="s">
        <v>58</v>
      </c>
      <c r="BO17" s="97" t="s">
        <v>58</v>
      </c>
    </row>
    <row r="18" spans="1:67" s="7" customFormat="1" ht="15.75" thickBot="1">
      <c r="A18" s="30">
        <v>0.3333333333333333</v>
      </c>
      <c r="B18" s="70"/>
      <c r="C18" s="29"/>
      <c r="D18" s="32" t="s">
        <v>31</v>
      </c>
      <c r="E18" s="33"/>
      <c r="F18" s="33"/>
      <c r="G18" s="34"/>
      <c r="H18" s="24"/>
      <c r="I18" s="25"/>
      <c r="J18" s="24"/>
      <c r="K18" s="59"/>
      <c r="L18" s="59"/>
      <c r="M18" s="59"/>
      <c r="N18" s="59"/>
      <c r="O18" s="59"/>
      <c r="P18" s="26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1"/>
    </row>
    <row r="19" spans="1:67" s="4" customFormat="1" ht="29.25" customHeight="1" thickBot="1">
      <c r="A19" s="100">
        <v>1</v>
      </c>
      <c r="B19" s="101" t="s">
        <v>53</v>
      </c>
      <c r="C19" s="102">
        <v>11</v>
      </c>
      <c r="D19" s="89" t="s">
        <v>71</v>
      </c>
      <c r="E19" s="92" t="s">
        <v>72</v>
      </c>
      <c r="F19" s="102" t="s">
        <v>8</v>
      </c>
      <c r="G19" s="103" t="s">
        <v>11</v>
      </c>
      <c r="H19" s="104">
        <f>COUNTA(Q19:Q19)*1+COUNTA(R19:AA19)*2+COUNTA(AB19:AK19)*3+COUNTA(AL19:AU19)*4+COUNTA(AV19:BA19)*5+COUNTA(BB19:BF19)*6+COUNTA(BG19:BJ19)*7+COUNTA(BK19:BM19)*8+COUNTA(BN19:BO19)*9</f>
        <v>49</v>
      </c>
      <c r="I19" s="105">
        <v>0.314375</v>
      </c>
      <c r="J19" s="106">
        <f>IF(I19&lt;$A$18,H19,H19-IF(SECOND(I19)&gt;0,CEILING(MINUTE(I19),1)+1,CEILING(MINUTE(I19),1)))</f>
        <v>49</v>
      </c>
      <c r="K19" s="107">
        <v>1</v>
      </c>
      <c r="L19" s="109"/>
      <c r="M19" s="111"/>
      <c r="N19" s="107"/>
      <c r="O19" s="111"/>
      <c r="P19" s="113">
        <f>COUNTA(Q19:BO19)</f>
        <v>10</v>
      </c>
      <c r="Q19" s="107"/>
      <c r="R19" s="109" t="s">
        <v>58</v>
      </c>
      <c r="S19" s="109"/>
      <c r="T19" s="109"/>
      <c r="U19" s="109"/>
      <c r="V19" s="109"/>
      <c r="W19" s="109" t="s">
        <v>58</v>
      </c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 t="s">
        <v>58</v>
      </c>
      <c r="AM19" s="109" t="s">
        <v>58</v>
      </c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 t="s">
        <v>58</v>
      </c>
      <c r="BA19" s="109" t="s">
        <v>58</v>
      </c>
      <c r="BB19" s="109" t="s">
        <v>58</v>
      </c>
      <c r="BC19" s="109" t="s">
        <v>58</v>
      </c>
      <c r="BD19" s="109"/>
      <c r="BE19" s="109"/>
      <c r="BF19" s="109"/>
      <c r="BG19" s="109"/>
      <c r="BH19" s="109" t="s">
        <v>58</v>
      </c>
      <c r="BI19" s="109"/>
      <c r="BJ19" s="109"/>
      <c r="BK19" s="109" t="s">
        <v>58</v>
      </c>
      <c r="BL19" s="109"/>
      <c r="BM19" s="109"/>
      <c r="BN19" s="109"/>
      <c r="BO19" s="111"/>
    </row>
    <row r="20" spans="1:67" s="4" customFormat="1" ht="29.25" customHeight="1" thickBot="1">
      <c r="A20" s="114">
        <v>2</v>
      </c>
      <c r="B20" s="115" t="s">
        <v>50</v>
      </c>
      <c r="C20" s="102">
        <v>8</v>
      </c>
      <c r="D20" s="132" t="s">
        <v>51</v>
      </c>
      <c r="E20" s="134" t="s">
        <v>52</v>
      </c>
      <c r="F20" s="109" t="s">
        <v>8</v>
      </c>
      <c r="G20" s="117" t="s">
        <v>56</v>
      </c>
      <c r="H20" s="104">
        <f>COUNTA(Q20:Q20)*1+COUNTA(R20:AA20)*2+COUNTA(AB20:AK20)*3+COUNTA(AL20:AU20)*4+COUNTA(AV20:BA20)*5+COUNTA(BB20:BF20)*6+COUNTA(BG20:BJ20)*7+COUNTA(BK20:BM20)*8+COUNTA(BN20:BO20)*9</f>
        <v>35</v>
      </c>
      <c r="I20" s="105">
        <v>0.29778935185185185</v>
      </c>
      <c r="J20" s="106">
        <f>IF(I20&lt;$A$18,H20,H20-IF(SECOND(I20)&gt;0,CEILING(MINUTE(I20),1)+1,CEILING(MINUTE(I20),1)))</f>
        <v>35</v>
      </c>
      <c r="K20" s="114">
        <v>2</v>
      </c>
      <c r="L20" s="102">
        <v>1</v>
      </c>
      <c r="M20" s="123"/>
      <c r="N20" s="114"/>
      <c r="O20" s="123"/>
      <c r="P20" s="113">
        <f>COUNTA(Q20:BO20)</f>
        <v>15</v>
      </c>
      <c r="Q20" s="108" t="s">
        <v>58</v>
      </c>
      <c r="R20" s="110" t="s">
        <v>58</v>
      </c>
      <c r="S20" s="110" t="s">
        <v>58</v>
      </c>
      <c r="T20" s="110" t="s">
        <v>58</v>
      </c>
      <c r="U20" s="110" t="s">
        <v>58</v>
      </c>
      <c r="V20" s="110" t="s">
        <v>58</v>
      </c>
      <c r="W20" s="110" t="s">
        <v>58</v>
      </c>
      <c r="X20" s="110" t="s">
        <v>58</v>
      </c>
      <c r="Y20" s="110" t="s">
        <v>58</v>
      </c>
      <c r="Z20" s="110"/>
      <c r="AA20" s="110" t="s">
        <v>58</v>
      </c>
      <c r="AB20" s="110" t="s">
        <v>58</v>
      </c>
      <c r="AC20" s="110"/>
      <c r="AD20" s="110" t="s">
        <v>58</v>
      </c>
      <c r="AE20" s="110" t="s">
        <v>58</v>
      </c>
      <c r="AF20" s="110"/>
      <c r="AG20" s="110"/>
      <c r="AH20" s="110"/>
      <c r="AI20" s="110"/>
      <c r="AJ20" s="110"/>
      <c r="AK20" s="110" t="s">
        <v>58</v>
      </c>
      <c r="AL20" s="110"/>
      <c r="AM20" s="110"/>
      <c r="AN20" s="110"/>
      <c r="AO20" s="110"/>
      <c r="AP20" s="110"/>
      <c r="AQ20" s="110"/>
      <c r="AR20" s="110"/>
      <c r="AS20" s="110"/>
      <c r="AT20" s="110" t="s">
        <v>58</v>
      </c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2"/>
    </row>
    <row r="21" spans="1:67" s="4" customFormat="1" ht="29.25" customHeight="1" thickBot="1">
      <c r="A21" s="114">
        <v>3</v>
      </c>
      <c r="B21" s="115" t="s">
        <v>48</v>
      </c>
      <c r="C21" s="102">
        <v>5</v>
      </c>
      <c r="D21" s="131" t="s">
        <v>67</v>
      </c>
      <c r="E21" s="133" t="s">
        <v>68</v>
      </c>
      <c r="F21" s="109" t="s">
        <v>8</v>
      </c>
      <c r="G21" s="117" t="s">
        <v>55</v>
      </c>
      <c r="H21" s="104">
        <f>COUNTA(Q21:Q21)*1+COUNTA(R21:AA21)*2+COUNTA(AB21:AK21)*3+COUNTA(AL21:AU21)*4+COUNTA(AV21:BA21)*5+COUNTA(BB21:BF21)*6+COUNTA(BG21:BJ21)*7+COUNTA(BK21:BM21)*8+COUNTA(BN21:BO21)*9</f>
        <v>34</v>
      </c>
      <c r="I21" s="105">
        <v>0.3207175925925926</v>
      </c>
      <c r="J21" s="106">
        <f>IF(I21&lt;$A$18,H21,H21-IF(SECOND(I21)&gt;0,CEILING(MINUTE(I21),1)+1,CEILING(MINUTE(I21),1)))</f>
        <v>34</v>
      </c>
      <c r="K21" s="124"/>
      <c r="L21" s="125"/>
      <c r="M21" s="126"/>
      <c r="N21" s="124">
        <v>1</v>
      </c>
      <c r="O21" s="126">
        <v>1</v>
      </c>
      <c r="P21" s="113">
        <f>COUNTA(Q21:BO21)</f>
        <v>13</v>
      </c>
      <c r="Q21" s="108" t="s">
        <v>58</v>
      </c>
      <c r="R21" s="110" t="s">
        <v>58</v>
      </c>
      <c r="S21" s="110"/>
      <c r="T21" s="110" t="s">
        <v>58</v>
      </c>
      <c r="U21" s="110" t="s">
        <v>58</v>
      </c>
      <c r="V21" s="110"/>
      <c r="W21" s="110"/>
      <c r="X21" s="110"/>
      <c r="Y21" s="110" t="s">
        <v>58</v>
      </c>
      <c r="Z21" s="110"/>
      <c r="AA21" s="110" t="s">
        <v>58</v>
      </c>
      <c r="AB21" s="110"/>
      <c r="AC21" s="110"/>
      <c r="AD21" s="110"/>
      <c r="AE21" s="110" t="s">
        <v>58</v>
      </c>
      <c r="AF21" s="110"/>
      <c r="AG21" s="110" t="s">
        <v>58</v>
      </c>
      <c r="AH21" s="110" t="s">
        <v>58</v>
      </c>
      <c r="AI21" s="110" t="s">
        <v>58</v>
      </c>
      <c r="AJ21" s="110" t="s">
        <v>58</v>
      </c>
      <c r="AK21" s="110"/>
      <c r="AL21" s="110" t="s">
        <v>58</v>
      </c>
      <c r="AM21" s="110"/>
      <c r="AN21" s="110" t="s">
        <v>58</v>
      </c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2"/>
    </row>
    <row r="22" spans="1:67" s="4" customFormat="1" ht="42.75" customHeight="1" thickBot="1">
      <c r="A22" s="114">
        <v>4</v>
      </c>
      <c r="B22" s="115" t="s">
        <v>49</v>
      </c>
      <c r="C22" s="102">
        <v>6</v>
      </c>
      <c r="D22" s="89" t="s">
        <v>69</v>
      </c>
      <c r="E22" s="92" t="s">
        <v>70</v>
      </c>
      <c r="F22" s="102" t="s">
        <v>8</v>
      </c>
      <c r="G22" s="103" t="s">
        <v>56</v>
      </c>
      <c r="H22" s="104">
        <f>COUNTA(Q22:Q22)*1+COUNTA(R22:AA22)*2+COUNTA(AB22:AK22)*3+COUNTA(AL22:AU22)*4+COUNTA(AV22:BA22)*5+COUNTA(BB22:BF22)*6+COUNTA(BG22:BJ22)*7+COUNTA(BK22:BM22)*8+COUNTA(BN22:BO22)*9</f>
        <v>15</v>
      </c>
      <c r="I22" s="105">
        <v>0.2784375</v>
      </c>
      <c r="J22" s="106">
        <f>IF(I22&lt;$A$18,H22,H22-IF(SECOND(I22)&gt;0,CEILING(MINUTE(I22),1)+1,CEILING(MINUTE(I22),1)))</f>
        <v>15</v>
      </c>
      <c r="K22" s="124">
        <v>3</v>
      </c>
      <c r="L22" s="125">
        <v>2</v>
      </c>
      <c r="M22" s="126"/>
      <c r="N22" s="124"/>
      <c r="O22" s="126"/>
      <c r="P22" s="140">
        <f>COUNTA(Q22:BO22)</f>
        <v>7</v>
      </c>
      <c r="Q22" s="118" t="s">
        <v>58</v>
      </c>
      <c r="R22" s="116" t="s">
        <v>58</v>
      </c>
      <c r="S22" s="116" t="s">
        <v>58</v>
      </c>
      <c r="T22" s="116"/>
      <c r="U22" s="116" t="s">
        <v>58</v>
      </c>
      <c r="V22" s="116" t="s">
        <v>58</v>
      </c>
      <c r="W22" s="116"/>
      <c r="X22" s="116"/>
      <c r="Y22" s="116"/>
      <c r="Z22" s="116"/>
      <c r="AA22" s="116"/>
      <c r="AB22" s="116" t="s">
        <v>58</v>
      </c>
      <c r="AC22" s="116"/>
      <c r="AD22" s="116"/>
      <c r="AE22" s="116"/>
      <c r="AF22" s="116"/>
      <c r="AG22" s="116"/>
      <c r="AH22" s="116"/>
      <c r="AI22" s="116"/>
      <c r="AJ22" s="116"/>
      <c r="AK22" s="116" t="s">
        <v>58</v>
      </c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9"/>
    </row>
    <row r="23" spans="1:67" s="7" customFormat="1" ht="16.5" thickBot="1">
      <c r="A23" s="30">
        <v>0.16666666666666666</v>
      </c>
      <c r="B23" s="31"/>
      <c r="C23" s="34"/>
      <c r="D23" s="32" t="s">
        <v>30</v>
      </c>
      <c r="E23" s="33"/>
      <c r="F23" s="33"/>
      <c r="G23" s="34"/>
      <c r="H23" s="35"/>
      <c r="I23" s="36"/>
      <c r="J23" s="29"/>
      <c r="K23" s="59"/>
      <c r="L23" s="59"/>
      <c r="M23" s="59"/>
      <c r="N23" s="59"/>
      <c r="O23" s="59"/>
      <c r="P23" s="39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1"/>
    </row>
    <row r="24" spans="1:67" s="4" customFormat="1" ht="28.5" customHeight="1" thickBot="1">
      <c r="A24" s="61">
        <v>1</v>
      </c>
      <c r="B24" s="73" t="s">
        <v>44</v>
      </c>
      <c r="C24" s="62">
        <v>10</v>
      </c>
      <c r="D24" s="136" t="s">
        <v>45</v>
      </c>
      <c r="E24" s="138" t="s">
        <v>46</v>
      </c>
      <c r="F24" s="62" t="s">
        <v>8</v>
      </c>
      <c r="G24" s="141" t="s">
        <v>120</v>
      </c>
      <c r="H24" s="64">
        <f>COUNTA(Q24:Q24)*1+COUNTA(R24:AA24)*2+COUNTA(AB24:AK24)*3+COUNTA(AL24:AU24)*4+COUNTA(AV24:BA24)*5+COUNTA(BB24:BF24)*6+COUNTA(BG24:BJ24)*7+COUNTA(BK24:BM24)*8+COUNTA(BN24:BO24)*9</f>
        <v>23</v>
      </c>
      <c r="I24" s="65">
        <v>0.15259259259259259</v>
      </c>
      <c r="J24" s="120">
        <f>IF(I24&lt;$A$23,H24,H24-IF(SECOND(I24)&gt;0,CEILING(MINUTE(I24),1)+1,CEILING(MINUTE(I24),1)))</f>
        <v>23</v>
      </c>
      <c r="K24" s="20">
        <v>1</v>
      </c>
      <c r="L24" s="18"/>
      <c r="M24" s="19"/>
      <c r="N24" s="20"/>
      <c r="O24" s="19"/>
      <c r="P24" s="60">
        <f>COUNTA(Q24:BO24)</f>
        <v>8</v>
      </c>
      <c r="Q24" s="20"/>
      <c r="R24" s="37" t="s">
        <v>58</v>
      </c>
      <c r="S24" s="37"/>
      <c r="T24" s="37"/>
      <c r="U24" s="37"/>
      <c r="V24" s="37"/>
      <c r="W24" s="37" t="s">
        <v>58</v>
      </c>
      <c r="X24" s="37" t="s">
        <v>58</v>
      </c>
      <c r="Y24" s="37"/>
      <c r="Z24" s="37" t="s">
        <v>58</v>
      </c>
      <c r="AA24" s="37"/>
      <c r="AB24" s="37"/>
      <c r="AC24" s="37"/>
      <c r="AD24" s="37"/>
      <c r="AE24" s="37"/>
      <c r="AF24" s="37"/>
      <c r="AG24" s="37"/>
      <c r="AH24" s="37"/>
      <c r="AI24" s="37" t="s">
        <v>58</v>
      </c>
      <c r="AJ24" s="37"/>
      <c r="AK24" s="37"/>
      <c r="AL24" s="37" t="s">
        <v>58</v>
      </c>
      <c r="AM24" s="37" t="s">
        <v>58</v>
      </c>
      <c r="AN24" s="37" t="s">
        <v>58</v>
      </c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8"/>
    </row>
    <row r="25" spans="1:67" s="4" customFormat="1" ht="71.25" customHeight="1" thickBot="1">
      <c r="A25" s="68">
        <v>2</v>
      </c>
      <c r="B25" s="69" t="s">
        <v>41</v>
      </c>
      <c r="C25" s="62">
        <v>3</v>
      </c>
      <c r="D25" s="90" t="s">
        <v>73</v>
      </c>
      <c r="E25" s="93" t="s">
        <v>74</v>
      </c>
      <c r="F25" s="18" t="s">
        <v>8</v>
      </c>
      <c r="G25" s="72" t="s">
        <v>12</v>
      </c>
      <c r="H25" s="64">
        <f>COUNTA(Q25:Q25)*1+COUNTA(R25:AA25)*2+COUNTA(AB25:AK25)*3+COUNTA(AL25:AU25)*4+COUNTA(AV25:BA25)*5+COUNTA(BB25:BF25)*6+COUNTA(BG25:BJ25)*7+COUNTA(BK25:BM25)*8+COUNTA(BN25:BO25)*9</f>
        <v>18</v>
      </c>
      <c r="I25" s="65">
        <v>0.16346064814814815</v>
      </c>
      <c r="J25" s="120">
        <f>IF(I25&lt;$A$23,H25,H25-IF(SECOND(I25)&gt;0,CEILING(MINUTE(I25),1)+1,CEILING(MINUTE(I25),1)))</f>
        <v>18</v>
      </c>
      <c r="K25" s="20"/>
      <c r="L25" s="18"/>
      <c r="M25" s="19"/>
      <c r="N25" s="20">
        <v>1</v>
      </c>
      <c r="O25" s="19"/>
      <c r="P25" s="60">
        <f>COUNTA(Q25:BO25)</f>
        <v>8</v>
      </c>
      <c r="Q25" s="121" t="s">
        <v>106</v>
      </c>
      <c r="R25" s="75"/>
      <c r="S25" s="142" t="s">
        <v>107</v>
      </c>
      <c r="T25" s="142" t="s">
        <v>108</v>
      </c>
      <c r="U25" s="142" t="s">
        <v>109</v>
      </c>
      <c r="V25" s="142" t="s">
        <v>110</v>
      </c>
      <c r="W25" s="75"/>
      <c r="X25" s="75"/>
      <c r="Y25" s="75"/>
      <c r="Z25" s="75"/>
      <c r="AA25" s="75"/>
      <c r="AB25" s="142" t="s">
        <v>111</v>
      </c>
      <c r="AC25" s="142" t="s">
        <v>112</v>
      </c>
      <c r="AD25" s="75"/>
      <c r="AE25" s="75"/>
      <c r="AF25" s="75"/>
      <c r="AG25" s="75"/>
      <c r="AH25" s="75"/>
      <c r="AI25" s="75"/>
      <c r="AJ25" s="75"/>
      <c r="AK25" s="75" t="s">
        <v>58</v>
      </c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122"/>
    </row>
    <row r="26" spans="1:67" s="4" customFormat="1" ht="43.5" customHeight="1" thickBot="1">
      <c r="A26" s="68">
        <v>3</v>
      </c>
      <c r="B26" s="69" t="s">
        <v>57</v>
      </c>
      <c r="C26" s="62">
        <v>4</v>
      </c>
      <c r="D26" s="90" t="s">
        <v>75</v>
      </c>
      <c r="E26" s="93" t="s">
        <v>76</v>
      </c>
      <c r="F26" s="18" t="s">
        <v>8</v>
      </c>
      <c r="G26" s="74" t="s">
        <v>12</v>
      </c>
      <c r="H26" s="64">
        <f>COUNTA(Q26:Q26)*1+COUNTA(R26:AA26)*2+COUNTA(AB26:AK26)*3+COUNTA(AL26:AU26)*4+COUNTA(AV26:BA26)*5+COUNTA(BB26:BF26)*6+COUNTA(BG26:BJ26)*7+COUNTA(BK26:BM26)*8+COUNTA(BN26:BO26)*9</f>
        <v>15</v>
      </c>
      <c r="I26" s="65">
        <v>0.15818287037037038</v>
      </c>
      <c r="J26" s="120">
        <f>IF(I26&lt;$A$23,H26,H26-IF(SECOND(I26)&gt;0,CEILING(MINUTE(I26),1)+1,CEILING(MINUTE(I26),1)))</f>
        <v>15</v>
      </c>
      <c r="K26" s="68"/>
      <c r="L26" s="62"/>
      <c r="M26" s="66"/>
      <c r="N26" s="68">
        <v>2</v>
      </c>
      <c r="O26" s="66"/>
      <c r="P26" s="60">
        <f>COUNTA(Q26:BO26)</f>
        <v>7</v>
      </c>
      <c r="Q26" s="121" t="s">
        <v>113</v>
      </c>
      <c r="R26" s="142" t="s">
        <v>114</v>
      </c>
      <c r="S26" s="75"/>
      <c r="T26" s="75"/>
      <c r="U26" s="142" t="s">
        <v>115</v>
      </c>
      <c r="V26" s="142" t="s">
        <v>116</v>
      </c>
      <c r="W26" s="142" t="s">
        <v>117</v>
      </c>
      <c r="X26" s="75"/>
      <c r="Y26" s="75"/>
      <c r="Z26" s="75"/>
      <c r="AA26" s="75"/>
      <c r="AB26" s="142" t="s">
        <v>118</v>
      </c>
      <c r="AC26" s="75"/>
      <c r="AD26" s="75"/>
      <c r="AE26" s="75"/>
      <c r="AF26" s="75"/>
      <c r="AG26" s="75"/>
      <c r="AH26" s="75"/>
      <c r="AI26" s="75"/>
      <c r="AJ26" s="75"/>
      <c r="AK26" s="142" t="s">
        <v>119</v>
      </c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122"/>
    </row>
    <row r="27" spans="1:67" s="4" customFormat="1" ht="27.75" customHeight="1" thickBot="1">
      <c r="A27" s="77">
        <v>4</v>
      </c>
      <c r="B27" s="78" t="s">
        <v>47</v>
      </c>
      <c r="C27" s="79">
        <v>12</v>
      </c>
      <c r="D27" s="1" t="s">
        <v>77</v>
      </c>
      <c r="E27" s="137" t="s">
        <v>78</v>
      </c>
      <c r="F27" s="79" t="s">
        <v>8</v>
      </c>
      <c r="G27" s="80" t="s">
        <v>11</v>
      </c>
      <c r="H27" s="81">
        <f>COUNTA(Q27:Q27)*1+COUNTA(R27:AA27)*2+COUNTA(AB27:AK27)*3+COUNTA(AL27:AU27)*4+COUNTA(AV27:BA27)*5+COUNTA(BB27:BF27)*6+COUNTA(BG27:BJ27)*7+COUNTA(BK27:BM27)*8+COUNTA(BN27:BO27)*9</f>
        <v>12</v>
      </c>
      <c r="I27" s="82">
        <v>0.16474537037037038</v>
      </c>
      <c r="J27" s="87">
        <f>IF(I27&lt;$A$23,H27,H27-IF(SECOND(I27)&gt;0,CEILING(MINUTE(I27),1)+1,CEILING(MINUTE(I27),1)))</f>
        <v>12</v>
      </c>
      <c r="K27" s="77">
        <v>2</v>
      </c>
      <c r="L27" s="79"/>
      <c r="M27" s="83"/>
      <c r="N27" s="77"/>
      <c r="O27" s="83"/>
      <c r="P27" s="26">
        <f>COUNTA(Q27:BO27)</f>
        <v>6</v>
      </c>
      <c r="Q27" s="21" t="s">
        <v>58</v>
      </c>
      <c r="R27" s="139"/>
      <c r="S27" s="63" t="s">
        <v>58</v>
      </c>
      <c r="T27" s="63" t="s">
        <v>58</v>
      </c>
      <c r="U27" s="63"/>
      <c r="V27" s="63"/>
      <c r="W27" s="63"/>
      <c r="X27" s="63"/>
      <c r="Y27" s="63" t="s">
        <v>58</v>
      </c>
      <c r="Z27" s="63"/>
      <c r="AA27" s="63" t="s">
        <v>58</v>
      </c>
      <c r="AB27" s="63"/>
      <c r="AC27" s="63"/>
      <c r="AD27" s="63"/>
      <c r="AE27" s="63" t="s">
        <v>58</v>
      </c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7"/>
    </row>
    <row r="28" spans="3:68" ht="17.25" customHeight="1">
      <c r="C28" s="135"/>
      <c r="N28" s="5"/>
      <c r="P28" s="2"/>
      <c r="Q28" s="2">
        <f aca="true" t="shared" si="1" ref="Q28:BN28">COUNTA(Q13:Q27)</f>
        <v>10</v>
      </c>
      <c r="R28" s="2">
        <f t="shared" si="1"/>
        <v>9</v>
      </c>
      <c r="S28" s="2">
        <f t="shared" si="1"/>
        <v>8</v>
      </c>
      <c r="T28" s="2">
        <f t="shared" si="1"/>
        <v>7</v>
      </c>
      <c r="U28" s="2">
        <f t="shared" si="1"/>
        <v>9</v>
      </c>
      <c r="V28" s="2">
        <f t="shared" si="1"/>
        <v>7</v>
      </c>
      <c r="W28" s="2">
        <f t="shared" si="1"/>
        <v>7</v>
      </c>
      <c r="X28" s="2">
        <f t="shared" si="1"/>
        <v>3</v>
      </c>
      <c r="Y28" s="2">
        <f t="shared" si="1"/>
        <v>5</v>
      </c>
      <c r="Z28" s="2">
        <f t="shared" si="1"/>
        <v>4</v>
      </c>
      <c r="AA28" s="2">
        <f t="shared" si="1"/>
        <v>5</v>
      </c>
      <c r="AB28" s="2">
        <f t="shared" si="1"/>
        <v>7</v>
      </c>
      <c r="AC28" s="2">
        <f t="shared" si="1"/>
        <v>2</v>
      </c>
      <c r="AD28" s="2">
        <f t="shared" si="1"/>
        <v>2</v>
      </c>
      <c r="AE28" s="2">
        <f t="shared" si="1"/>
        <v>6</v>
      </c>
      <c r="AF28" s="2">
        <f t="shared" si="1"/>
        <v>1</v>
      </c>
      <c r="AG28" s="2">
        <f t="shared" si="1"/>
        <v>4</v>
      </c>
      <c r="AH28" s="2">
        <f t="shared" si="1"/>
        <v>4</v>
      </c>
      <c r="AI28" s="2">
        <f t="shared" si="1"/>
        <v>6</v>
      </c>
      <c r="AJ28" s="2">
        <f t="shared" si="1"/>
        <v>5</v>
      </c>
      <c r="AK28" s="2">
        <f t="shared" si="1"/>
        <v>8</v>
      </c>
      <c r="AL28" s="2">
        <f t="shared" si="1"/>
        <v>6</v>
      </c>
      <c r="AM28" s="2">
        <f t="shared" si="1"/>
        <v>5</v>
      </c>
      <c r="AN28" s="2">
        <f t="shared" si="1"/>
        <v>6</v>
      </c>
      <c r="AO28" s="2">
        <f t="shared" si="1"/>
        <v>2</v>
      </c>
      <c r="AP28" s="2">
        <f t="shared" si="1"/>
        <v>3</v>
      </c>
      <c r="AQ28" s="2">
        <f t="shared" si="1"/>
        <v>4</v>
      </c>
      <c r="AR28" s="2">
        <f t="shared" si="1"/>
        <v>3</v>
      </c>
      <c r="AS28" s="2">
        <f t="shared" si="1"/>
        <v>1</v>
      </c>
      <c r="AT28" s="2">
        <f t="shared" si="1"/>
        <v>2</v>
      </c>
      <c r="AU28" s="2">
        <f t="shared" si="1"/>
        <v>1</v>
      </c>
      <c r="AV28" s="2">
        <f t="shared" si="1"/>
        <v>2</v>
      </c>
      <c r="AW28" s="2">
        <f t="shared" si="1"/>
        <v>1</v>
      </c>
      <c r="AX28" s="2">
        <f t="shared" si="1"/>
        <v>4</v>
      </c>
      <c r="AY28" s="2">
        <f t="shared" si="1"/>
        <v>4</v>
      </c>
      <c r="AZ28" s="2">
        <f t="shared" si="1"/>
        <v>5</v>
      </c>
      <c r="BA28" s="2">
        <f t="shared" si="1"/>
        <v>5</v>
      </c>
      <c r="BB28" s="2">
        <f t="shared" si="1"/>
        <v>5</v>
      </c>
      <c r="BC28" s="2">
        <f t="shared" si="1"/>
        <v>5</v>
      </c>
      <c r="BD28" s="2">
        <f t="shared" si="1"/>
        <v>4</v>
      </c>
      <c r="BE28" s="2">
        <f t="shared" si="1"/>
        <v>3</v>
      </c>
      <c r="BF28" s="2">
        <f t="shared" si="1"/>
        <v>3</v>
      </c>
      <c r="BG28" s="2">
        <f t="shared" si="1"/>
        <v>5</v>
      </c>
      <c r="BH28" s="2">
        <f t="shared" si="1"/>
        <v>6</v>
      </c>
      <c r="BI28" s="2">
        <f t="shared" si="1"/>
        <v>4</v>
      </c>
      <c r="BJ28" s="2">
        <f t="shared" si="1"/>
        <v>4</v>
      </c>
      <c r="BK28" s="2">
        <f t="shared" si="1"/>
        <v>5</v>
      </c>
      <c r="BL28" s="2">
        <f t="shared" si="1"/>
        <v>4</v>
      </c>
      <c r="BM28" s="2">
        <f t="shared" si="1"/>
        <v>3</v>
      </c>
      <c r="BN28" s="2">
        <f t="shared" si="1"/>
        <v>5</v>
      </c>
      <c r="BO28" s="2">
        <f>COUNTA(BO13:BO27)</f>
        <v>5</v>
      </c>
      <c r="BP28" s="5"/>
    </row>
    <row r="29" spans="4:68" ht="12.75">
      <c r="D29" s="13" t="s">
        <v>16</v>
      </c>
      <c r="E29" s="71" t="s">
        <v>22</v>
      </c>
      <c r="J29" s="84"/>
      <c r="N29" s="5"/>
      <c r="P29" s="2"/>
      <c r="AM29" s="5"/>
      <c r="AN29" s="5"/>
      <c r="AO29" s="5"/>
      <c r="AP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6:68" ht="12.75">
      <c r="P30" s="2"/>
      <c r="AM30" s="5"/>
      <c r="AN30" s="5"/>
      <c r="AO30" s="5"/>
      <c r="AP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6:68" ht="12.75">
      <c r="P31" s="2"/>
      <c r="AM31" s="5"/>
      <c r="AN31" s="5"/>
      <c r="AO31" s="5"/>
      <c r="AP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6:68" ht="12.75">
      <c r="P32" s="2"/>
      <c r="AM32" s="5"/>
      <c r="AN32" s="5"/>
      <c r="AO32" s="5"/>
      <c r="AP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6:68" ht="12.75">
      <c r="P33" s="2"/>
      <c r="AM33" s="5"/>
      <c r="AN33" s="5"/>
      <c r="AO33" s="5"/>
      <c r="AP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6:68" ht="12.75">
      <c r="P34" s="2"/>
      <c r="AM34" s="5"/>
      <c r="AN34" s="5"/>
      <c r="AO34" s="5"/>
      <c r="AP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8:68" ht="12.75">
      <c r="H35" s="8"/>
      <c r="M35" s="2"/>
      <c r="N35" s="2"/>
      <c r="O35" s="2"/>
      <c r="P35" s="2"/>
      <c r="AJ35" s="5"/>
      <c r="AK35" s="5"/>
      <c r="AL35" s="5"/>
      <c r="AM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8:68" ht="12.75">
      <c r="H36" s="8"/>
      <c r="M36" s="2"/>
      <c r="N36" s="2"/>
      <c r="O36" s="2"/>
      <c r="P36" s="2"/>
      <c r="AJ36" s="5"/>
      <c r="AK36" s="5"/>
      <c r="AL36" s="5"/>
      <c r="AM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8:68" ht="12.75">
      <c r="H37" s="8"/>
      <c r="M37" s="2"/>
      <c r="N37" s="2"/>
      <c r="O37" s="2"/>
      <c r="P37" s="2"/>
      <c r="AJ37" s="5"/>
      <c r="AK37" s="5"/>
      <c r="AL37" s="5"/>
      <c r="AM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8:68" ht="12.75">
      <c r="H38" s="8"/>
      <c r="M38" s="2"/>
      <c r="N38" s="2"/>
      <c r="O38" s="2"/>
      <c r="P38" s="2"/>
      <c r="AJ38" s="5"/>
      <c r="AK38" s="5"/>
      <c r="AL38" s="5"/>
      <c r="AM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8:68" ht="12.75">
      <c r="H39" s="8"/>
      <c r="M39" s="2"/>
      <c r="N39" s="2"/>
      <c r="O39" s="2"/>
      <c r="P39" s="2"/>
      <c r="AJ39" s="5"/>
      <c r="AK39" s="5"/>
      <c r="AL39" s="5"/>
      <c r="AM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8:68" ht="12.75">
      <c r="H40" s="8"/>
      <c r="M40" s="2"/>
      <c r="N40" s="2"/>
      <c r="O40" s="2"/>
      <c r="P40" s="2"/>
      <c r="AJ40" s="5"/>
      <c r="AK40" s="5"/>
      <c r="AL40" s="5"/>
      <c r="AM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8:68" ht="12.75">
      <c r="H41" s="8"/>
      <c r="M41" s="2"/>
      <c r="N41" s="2"/>
      <c r="O41" s="2"/>
      <c r="P41" s="2"/>
      <c r="AJ41" s="5"/>
      <c r="AK41" s="5"/>
      <c r="AL41" s="5"/>
      <c r="AM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6:68" ht="12.75">
      <c r="P42" s="2"/>
      <c r="AM42" s="5"/>
      <c r="AN42" s="5"/>
      <c r="AO42" s="5"/>
      <c r="AP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6:68" ht="12.75">
      <c r="P43" s="2"/>
      <c r="AM43" s="5"/>
      <c r="AN43" s="5"/>
      <c r="AO43" s="5"/>
      <c r="AP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6:68" ht="12.75">
      <c r="P44" s="2"/>
      <c r="AM44" s="5"/>
      <c r="AN44" s="5"/>
      <c r="AO44" s="5"/>
      <c r="AP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6:68" ht="12.75">
      <c r="P45" s="2"/>
      <c r="AM45" s="5"/>
      <c r="AN45" s="5"/>
      <c r="AO45" s="5"/>
      <c r="AP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6:68" ht="12.75">
      <c r="P46" s="2"/>
      <c r="AM46" s="5"/>
      <c r="AN46" s="5"/>
      <c r="AO46" s="5"/>
      <c r="AP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6:68" ht="12.75">
      <c r="P47" s="2"/>
      <c r="AM47" s="5"/>
      <c r="AN47" s="5"/>
      <c r="AO47" s="5"/>
      <c r="AP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6:67" ht="12.75">
      <c r="P48" s="2"/>
      <c r="AM48" s="5"/>
      <c r="AN48" s="5"/>
      <c r="AO48" s="5"/>
      <c r="AP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</row>
    <row r="49" ht="12.75">
      <c r="P49" s="5"/>
    </row>
    <row r="50" ht="12.75">
      <c r="P50" s="5"/>
    </row>
  </sheetData>
  <sheetProtection/>
  <mergeCells count="12">
    <mergeCell ref="K10:M10"/>
    <mergeCell ref="N10:O10"/>
    <mergeCell ref="I10:I11"/>
    <mergeCell ref="H10:H11"/>
    <mergeCell ref="J10:J11"/>
    <mergeCell ref="G10:G11"/>
    <mergeCell ref="A10:A11"/>
    <mergeCell ref="D10:D11"/>
    <mergeCell ref="F10:F11"/>
    <mergeCell ref="C10:C11"/>
    <mergeCell ref="B10:B11"/>
    <mergeCell ref="E10:E11"/>
  </mergeCells>
  <printOptions/>
  <pageMargins left="0.7874015748031497" right="0.4724409448818898" top="0.1968503937007874" bottom="0.31496062992125984" header="0.15748031496062992" footer="0.31496062992125984"/>
  <pageSetup horizontalDpi="120" verticalDpi="120" orientation="landscape" paperSize="9" scale="76" r:id="rId1"/>
  <colBreaks count="2" manualBreakCount="2">
    <brk id="15" max="28" man="1"/>
    <brk id="4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Романов</dc:creator>
  <cp:keywords/>
  <dc:description/>
  <cp:lastModifiedBy>Admin</cp:lastModifiedBy>
  <cp:lastPrinted>2012-10-01T14:24:10Z</cp:lastPrinted>
  <dcterms:created xsi:type="dcterms:W3CDTF">2003-11-04T06:02:08Z</dcterms:created>
  <dcterms:modified xsi:type="dcterms:W3CDTF">2012-10-02T07:47:44Z</dcterms:modified>
  <cp:category/>
  <cp:version/>
  <cp:contentType/>
  <cp:contentStatus/>
</cp:coreProperties>
</file>